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ate1904="1" hidePivotFieldList="1"/>
  <mc:AlternateContent xmlns:mc="http://schemas.openxmlformats.org/markup-compatibility/2006">
    <mc:Choice Requires="x15">
      <x15ac:absPath xmlns:x15ac="http://schemas.microsoft.com/office/spreadsheetml/2010/11/ac" url="C:\Users\Jackson\Desktop\"/>
    </mc:Choice>
  </mc:AlternateContent>
  <bookViews>
    <workbookView xWindow="-105" yWindow="-105" windowWidth="19425" windowHeight="10425" tabRatio="648" firstSheet="2" activeTab="4"/>
  </bookViews>
  <sheets>
    <sheet name="Week 2 HW" sheetId="16" r:id="rId1"/>
    <sheet name="Q1 - Grade Calculator" sheetId="10" r:id="rId2"/>
    <sheet name="Q2 - Descriptive Stat" sheetId="20" r:id="rId3"/>
    <sheet name="Pivot Table Data" sheetId="7" r:id="rId4"/>
    <sheet name="Q3 - Pivot Table" sheetId="19" r:id="rId5"/>
    <sheet name="Q4 - Frequency" sheetId="21" r:id="rId6"/>
    <sheet name="Q5-Charts" sheetId="22" r:id="rId7"/>
  </sheets>
  <definedNames>
    <definedName name="BagWeightData">'Q2 - Descriptive Stat'!$B$3:$K$10</definedName>
    <definedName name="_xlnm.Print_Area" localSheetId="2">'Q2 - Descriptive Stat'!$B$1:$L$51</definedName>
  </definedNames>
  <calcPr calcId="162913"/>
  <pivotCaches>
    <pivotCache cacheId="0" r:id="rId8"/>
  </pivotCaches>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F40" i="21" l="1" a="1"/>
  <c r="F40" i="21" s="1"/>
  <c r="F42" i="21" l="1"/>
  <c r="F48" i="21"/>
  <c r="F44" i="21"/>
  <c r="F47" i="21"/>
  <c r="F43" i="21"/>
  <c r="F46" i="21"/>
  <c r="F49" i="21"/>
  <c r="F45" i="21"/>
  <c r="F41" i="21"/>
  <c r="D27" i="20"/>
  <c r="D26" i="20"/>
  <c r="D26" i="10" l="1"/>
  <c r="D25" i="10"/>
  <c r="D24" i="10"/>
  <c r="D23" i="10"/>
  <c r="D22" i="10"/>
  <c r="D21" i="10"/>
  <c r="D28" i="10" l="1"/>
</calcChain>
</file>

<file path=xl/sharedStrings.xml><?xml version="1.0" encoding="utf-8"?>
<sst xmlns="http://schemas.openxmlformats.org/spreadsheetml/2006/main" count="610" uniqueCount="195">
  <si>
    <t xml:space="preserve"> </t>
  </si>
  <si>
    <t>MGMT 650 Grade Calculator</t>
  </si>
  <si>
    <t>Bins:</t>
  </si>
  <si>
    <t>Frequency:</t>
  </si>
  <si>
    <t xml:space="preserve">Therefore, the second bin begins with </t>
  </si>
  <si>
    <t>and adds the bin size</t>
  </si>
  <si>
    <t xml:space="preserve">to get </t>
  </si>
  <si>
    <t xml:space="preserve">Follow the instructions in the youtube videos to use the =FREQUENCY() array function. </t>
  </si>
  <si>
    <t>You know that you have correctly used the =FREQUENCY() function if Excel automatically puts {} around the function.</t>
  </si>
  <si>
    <t>Create a spreadsheet that automatically calculates your grade in this class as you enter the grades that you receive.</t>
  </si>
  <si>
    <t>It should include: 1) the weights of each graded assignment,  2) your grade in each assignment,</t>
  </si>
  <si>
    <t xml:space="preserve">To use this for your benefit, you may want to design it so that it can be used to calculate your interim grade </t>
  </si>
  <si>
    <t xml:space="preserve">before you have all the grades.  After this week, you will receive the solution from your professor </t>
  </si>
  <si>
    <t>and you will be able to use your solution or our solution for future classes.</t>
  </si>
  <si>
    <t xml:space="preserve"> and 3) your final grade.  Be sure to label everything: such as the places where the information,</t>
  </si>
  <si>
    <t xml:space="preserve"> is stored; the names of each assignment; and where to add the actual grades that you receive.</t>
  </si>
  <si>
    <t>Make this sheet user friendly; especially for users that see the sheet for the first time.</t>
  </si>
  <si>
    <t>Rating</t>
  </si>
  <si>
    <t>Type</t>
  </si>
  <si>
    <t>PG-13</t>
  </si>
  <si>
    <t>SuperHero</t>
  </si>
  <si>
    <t>PG</t>
  </si>
  <si>
    <t>Cartoon</t>
  </si>
  <si>
    <t>Action</t>
  </si>
  <si>
    <t>R</t>
  </si>
  <si>
    <t>Sci-Fi</t>
  </si>
  <si>
    <t>Drama</t>
  </si>
  <si>
    <t>Horror</t>
  </si>
  <si>
    <t>Comedy</t>
  </si>
  <si>
    <t>Musical</t>
  </si>
  <si>
    <t>Fantasy</t>
  </si>
  <si>
    <t>Family</t>
  </si>
  <si>
    <t>Thriller</t>
  </si>
  <si>
    <t>Documentary</t>
  </si>
  <si>
    <t>Romance</t>
  </si>
  <si>
    <t>Unrated</t>
  </si>
  <si>
    <t>G</t>
  </si>
  <si>
    <t>Western</t>
  </si>
  <si>
    <t>Unknown</t>
  </si>
  <si>
    <t>11)</t>
  </si>
  <si>
    <t>9)</t>
  </si>
  <si>
    <t>12)</t>
  </si>
  <si>
    <t>1)</t>
  </si>
  <si>
    <t>2)</t>
  </si>
  <si>
    <t>3)</t>
  </si>
  <si>
    <t>4)</t>
  </si>
  <si>
    <t>5)</t>
  </si>
  <si>
    <t>6)</t>
  </si>
  <si>
    <t>7)</t>
  </si>
  <si>
    <t>8)</t>
  </si>
  <si>
    <t>10)</t>
  </si>
  <si>
    <t>Movie Rank</t>
  </si>
  <si>
    <t>Domestic Gross           (in millions)</t>
  </si>
  <si>
    <t>Using the data on the Pivot Table Data Sheet, create a Pivot table showing:</t>
  </si>
  <si>
    <t>Have three columns:Movie Type, Count of Type, and Sum of Domestic Gross (in millions)</t>
  </si>
  <si>
    <t>Format the Sum of Domestic Gross (in millions) Field using $</t>
  </si>
  <si>
    <t>To test your calculator, make up grades for all assignments. This will allow you to test it and make sure that you get the correct final grade.</t>
  </si>
  <si>
    <t>1) “give yourself” 85 on all assignments, make sure the final is 85. Now change all grades to 90 and verify that your final grade is 90.</t>
  </si>
  <si>
    <t>2) Next change one of the quizzes from 90 to 80, and make sure the final grade is lower.</t>
  </si>
  <si>
    <t>3) Then change the 80 back to 90 and change the mid term grade to 80. Make sure that the result is different.</t>
  </si>
  <si>
    <t>1) The Movie Type, Count of Type, and Sum of Domestic Gross (in millions); columns B and D from the Pivot Table Data Sheet</t>
  </si>
  <si>
    <t xml:space="preserve">Explain why there is or is not a concern with the variability of the product. </t>
  </si>
  <si>
    <t>What statistic should you use to assess variability of the product?</t>
  </si>
  <si>
    <t xml:space="preserve"> a concern with bag weight in terms of the other measures of central tendency.</t>
  </si>
  <si>
    <t>The mode is not especially useful for this data, but explain why there is or is not</t>
  </si>
  <si>
    <t>The company has no prior process history and data with which to compare the sample to evaluate any trends.</t>
  </si>
  <si>
    <t>As a contracted statistician, you have no prior experience with the company's product.</t>
  </si>
  <si>
    <t>Use the Data Analysis, Descriptive Statistics. Click the Summary Statistics box and put the output at B65.</t>
  </si>
  <si>
    <t>What happens if you don't and instead use B3:K10 for the Input Range?</t>
  </si>
  <si>
    <t>Copy all of the data into cells M1:M80 in order to use Data Analysis Descriptive Statistics.</t>
  </si>
  <si>
    <t>When is the Coefficient of Variation (CV) especially useful?</t>
  </si>
  <si>
    <t>The coefficient of variation (CV) is a measure of relative variability equal to the ratio between the standard deviation divided by the mean, and formatted to %. It is regularly used to compare risk (volatility) in investing, and is especially useful in to compare data on different scales or with different units of measure. Consider weights of 10 oz, 13.4 oz, 15.1 oz with SD of 2.597 oz. The corresponding weights in pounds 0.625 lb, 0.838 lb, 0.944 lb have SD 0.162 lb. The SDs are not equal, yet the sample and its variability are the same. How can we compare variabilities? The CV, unlike other measures of variability, does not depend on the units of measure. The units are divided out in dividing the standard deviation by the mean. For a "rule of thumb", a CV of greater than 5% is considered significant. So, the CV is also used to assess data with no prior history to compare to evaluate any trends.</t>
  </si>
  <si>
    <t>Explain why the standard deviation is a better measure to use than the variance.</t>
  </si>
  <si>
    <t>For the standard deviation, when do you use STDEV.S and when do you use STDEV.P?</t>
  </si>
  <si>
    <t>Coeficient of Variation (CV)</t>
  </si>
  <si>
    <t>Standard deviation</t>
  </si>
  <si>
    <t>Variance</t>
  </si>
  <si>
    <t>Range</t>
  </si>
  <si>
    <t>Minimum</t>
  </si>
  <si>
    <t>Maximum</t>
  </si>
  <si>
    <t>Interquartile range (IQR)</t>
  </si>
  <si>
    <t>Third quartile using QUARTILE.EXC</t>
  </si>
  <si>
    <t>First quartile using QUARTILE.EXC</t>
  </si>
  <si>
    <t>Median</t>
  </si>
  <si>
    <t>Mean</t>
  </si>
  <si>
    <t>Compute the following statistics using Excel functions so that Excel calculates for you:</t>
  </si>
  <si>
    <t>For all questions, write your answers in the yellow cells.</t>
  </si>
  <si>
    <t>You are a statistician contracted to sample and analyze weights of the 5 lb bags of coffee. You collect the following data:</t>
  </si>
  <si>
    <t>Max</t>
  </si>
  <si>
    <t>Min</t>
  </si>
  <si>
    <t>Continue adding to get the Bins array for the =FREQUENCY() function.</t>
  </si>
  <si>
    <t>The next bin highest number starts with the first bin's highest number and adds the size of the bins.</t>
  </si>
  <si>
    <t>The =FREQUENCY() function uses the highest number of each bin when calculating the number in each bin.</t>
  </si>
  <si>
    <t>is the highest number that the first bin should be.</t>
  </si>
  <si>
    <t>plus</t>
  </si>
  <si>
    <t xml:space="preserve">Therefore, </t>
  </si>
  <si>
    <t>Start with the minimum number of cans sold and add the size of the bins.</t>
  </si>
  <si>
    <t>Create your bins:</t>
  </si>
  <si>
    <t>The range of number of cans sold is:</t>
  </si>
  <si>
    <t>Subtract the lowest number of cans sold from the highest number of cans sold:</t>
  </si>
  <si>
    <t>Use the =MAX() function to find the highest number of popcorn cans sold.</t>
  </si>
  <si>
    <t>MAX</t>
  </si>
  <si>
    <t>Use the =MIN() function to find the lowest number of popcorn cans sold.</t>
  </si>
  <si>
    <t>MIN</t>
  </si>
  <si>
    <t>Number of Caramel popcorn cans sold in each troop</t>
  </si>
  <si>
    <t xml:space="preserve">capability (=FREQUENCY()) to create a frequency distribution </t>
  </si>
  <si>
    <t>Here is a hypothetical list of the number of caramel popcorn</t>
  </si>
  <si>
    <t>Now divide the range of the cans sold by the number of bins to find the size that each bin should be</t>
  </si>
  <si>
    <t xml:space="preserve">Size of each bin is </t>
  </si>
  <si>
    <t>Decide how many bins to use. Study the data and pick a number between 5 and 10</t>
  </si>
  <si>
    <t>Note: Some versions of Excel treat the last bin a bit differently, so the FREQUENCY function may show the last bin as one higher than it should be.</t>
  </si>
  <si>
    <t>If you get that, don't worry about it, we will accept either answer.</t>
  </si>
  <si>
    <t>Frequency Distribution:</t>
  </si>
  <si>
    <t>cans sold in 70 scout troops in Maryland.  Use Excel's</t>
  </si>
  <si>
    <t>g)  If these proportions are not the same, what does that mean with respect to the variables "age" and "frequency of viewing movies"?</t>
  </si>
  <si>
    <t xml:space="preserve">      f) What is the percentage of all audience members who are over 21? And what percentage of audience members who saw the movie more than once are over 21?</t>
  </si>
  <si>
    <r>
      <t>e)</t>
    </r>
    <r>
      <rPr>
        <sz val="7"/>
        <rFont val="Times New Roman"/>
        <family val="1"/>
      </rPr>
      <t xml:space="preserve">  </t>
    </r>
    <r>
      <rPr>
        <sz val="14"/>
        <rFont val="Verdana"/>
        <family val="2"/>
      </rPr>
      <t>Make a stacked bar chart showing the distribution of viewings for each age level</t>
    </r>
  </si>
  <si>
    <r>
      <t>d)</t>
    </r>
    <r>
      <rPr>
        <sz val="7"/>
        <rFont val="Times New Roman"/>
        <family val="1"/>
      </rPr>
      <t xml:space="preserve"> </t>
    </r>
    <r>
      <rPr>
        <sz val="14"/>
        <rFont val="Verdana"/>
        <family val="2"/>
      </rPr>
      <t xml:space="preserve">Looking at these percentages, does the distribution of how many times someone has seen the movie look the same for each age group?  What can you assume from these percentages? </t>
    </r>
  </si>
  <si>
    <r>
      <t>c)</t>
    </r>
    <r>
      <rPr>
        <sz val="7"/>
        <rFont val="Times New Roman"/>
        <family val="1"/>
      </rPr>
      <t xml:space="preserve">  </t>
    </r>
    <r>
      <rPr>
        <sz val="14"/>
        <rFont val="Verdana"/>
        <family val="2"/>
      </rPr>
      <t>Find column percentages.</t>
    </r>
  </si>
  <si>
    <r>
      <t>b)</t>
    </r>
    <r>
      <rPr>
        <sz val="7"/>
        <rFont val="Times New Roman"/>
        <family val="1"/>
      </rPr>
      <t xml:space="preserve"> </t>
    </r>
    <r>
      <rPr>
        <sz val="14"/>
        <rFont val="Verdana"/>
        <family val="2"/>
      </rPr>
      <t>Verify that the marginal distribution of the ages is the same as that given previously. Create a bottom row labeled "total".</t>
    </r>
  </si>
  <si>
    <r>
      <t>a)</t>
    </r>
    <r>
      <rPr>
        <sz val="7"/>
        <rFont val="Times New Roman"/>
        <family val="1"/>
      </rPr>
      <t xml:space="preserve">  </t>
    </r>
    <r>
      <rPr>
        <sz val="14"/>
        <rFont val="Verdana"/>
        <family val="2"/>
      </rPr>
      <t>Find the marginal distributions of their previous viewing of the movie. Margin means total.  Create a new column labeled "total".</t>
    </r>
  </si>
  <si>
    <t>more than once</t>
  </si>
  <si>
    <t>once</t>
  </si>
  <si>
    <t>never</t>
  </si>
  <si>
    <t>over 21</t>
  </si>
  <si>
    <t>15 to 21</t>
  </si>
  <si>
    <t>10 to 14</t>
  </si>
  <si>
    <t>6 to 9</t>
  </si>
  <si>
    <t>under 6</t>
  </si>
  <si>
    <t xml:space="preserve">In addition to age grouping information, the audiences interviewed were also asked if they had seen the movie before (Never, Once, More than Once). </t>
  </si>
  <si>
    <r>
      <t>e)</t>
    </r>
    <r>
      <rPr>
        <sz val="7"/>
        <rFont val="Times New Roman"/>
        <family val="1"/>
      </rPr>
      <t xml:space="preserve">  </t>
    </r>
    <r>
      <rPr>
        <sz val="14"/>
        <rFont val="Verdana"/>
        <family val="2"/>
      </rPr>
      <t>Make a pie chart.</t>
    </r>
  </si>
  <si>
    <r>
      <t>d)</t>
    </r>
    <r>
      <rPr>
        <sz val="7"/>
        <rFont val="Times New Roman"/>
        <family val="1"/>
      </rPr>
      <t xml:space="preserve"> </t>
    </r>
    <r>
      <rPr>
        <sz val="14"/>
        <rFont val="Verdana"/>
        <family val="2"/>
      </rPr>
      <t>Would a bar chart of relative frequencies look any different?</t>
    </r>
  </si>
  <si>
    <r>
      <t>c)</t>
    </r>
    <r>
      <rPr>
        <sz val="7"/>
        <rFont val="Times New Roman"/>
        <family val="1"/>
      </rPr>
      <t xml:space="preserve">  </t>
    </r>
    <r>
      <rPr>
        <sz val="14"/>
        <rFont val="Verdana"/>
        <family val="2"/>
      </rPr>
      <t>Make a bar chart using counts in the frequency table.</t>
    </r>
  </si>
  <si>
    <r>
      <t>b)</t>
    </r>
    <r>
      <rPr>
        <sz val="7"/>
        <rFont val="Times New Roman"/>
        <family val="1"/>
      </rPr>
      <t xml:space="preserve"> </t>
    </r>
    <r>
      <rPr>
        <sz val="14"/>
        <rFont val="Verdana"/>
        <family val="2"/>
      </rPr>
      <t>Make a relative frequency table.</t>
    </r>
  </si>
  <si>
    <r>
      <t>a)</t>
    </r>
    <r>
      <rPr>
        <sz val="7"/>
        <rFont val="Times New Roman"/>
        <family val="1"/>
      </rPr>
      <t xml:space="preserve">  </t>
    </r>
    <r>
      <rPr>
        <sz val="14"/>
        <rFont val="Verdana"/>
        <family val="2"/>
      </rPr>
      <t>Make a frequency table of these categorical data.</t>
    </r>
  </si>
  <si>
    <t>165 are 10 to 14,  25 are 15 to 21, and 174 are older than 21.</t>
  </si>
  <si>
    <t xml:space="preserve">You ask questions of customers who exit the theatre.  From 500 responses, you find that 49 are younger than 6 years old, 87 are 6 to 9 years, </t>
  </si>
  <si>
    <t xml:space="preserve">As part of the marketing group of a film company, you are asked to find out the age distribution of the audience of the latest film.   </t>
  </si>
  <si>
    <t>Write a few sentences summarizing the distribution demonstrated by your charts and tables.</t>
  </si>
  <si>
    <t>Continue with the data from question 17</t>
  </si>
  <si>
    <t>See https://www.statisticshowto.com/choose-bin-sizes-statistics/</t>
  </si>
  <si>
    <t>assignments</t>
  </si>
  <si>
    <t>grade</t>
  </si>
  <si>
    <t>weight</t>
  </si>
  <si>
    <t xml:space="preserve"> total</t>
  </si>
  <si>
    <t>attendance</t>
  </si>
  <si>
    <t>takehome</t>
  </si>
  <si>
    <t>research</t>
  </si>
  <si>
    <t>presentation</t>
  </si>
  <si>
    <t>final paper</t>
  </si>
  <si>
    <t xml:space="preserve">midterm exam </t>
  </si>
  <si>
    <t>FINAL GRADE</t>
  </si>
  <si>
    <t>STDEV.S is used to compute the stannard deviation of a sample while STDEV.P is used to calculate the standard deviation of the entire population</t>
  </si>
  <si>
    <t>it offers more clarity on the margin of deviation of the dta from the mean than the variance which is a square figure</t>
  </si>
  <si>
    <t>it is used to compare data on different scales and with different units of measure</t>
  </si>
  <si>
    <t>it is inconvenient to do the analyses on different columns as it can be done on one column at a time</t>
  </si>
  <si>
    <t>Column1</t>
  </si>
  <si>
    <t>Standard Error</t>
  </si>
  <si>
    <t>Mode</t>
  </si>
  <si>
    <t>Standard Deviation</t>
  </si>
  <si>
    <t>Sample Variance</t>
  </si>
  <si>
    <t>Kurtosis</t>
  </si>
  <si>
    <t>Skewness</t>
  </si>
  <si>
    <t>Sum</t>
  </si>
  <si>
    <t>Count</t>
  </si>
  <si>
    <t>Largest(1)</t>
  </si>
  <si>
    <t>Smallest(1)</t>
  </si>
  <si>
    <t>mean is the most frequently used, median is preferred when there are few extreme scores in data distribution, there are missing or undetermined values in the data,there is an open ended distribution and when data is measured on an ordinal scale.</t>
  </si>
  <si>
    <t>variability referes to how scores are spread in the distribution from the average value. It gives us a way to describe how much dta sets vary and allows us compare our data sets to others</t>
  </si>
  <si>
    <t>Row Labels</t>
  </si>
  <si>
    <t>Grand Total</t>
  </si>
  <si>
    <t>Sum of Domestic Gross           (in millions)</t>
  </si>
  <si>
    <t>type count</t>
  </si>
  <si>
    <t>AGE</t>
  </si>
  <si>
    <t>FREQUENCY</t>
  </si>
  <si>
    <t>10--14</t>
  </si>
  <si>
    <t>6--9</t>
  </si>
  <si>
    <t>0--6</t>
  </si>
  <si>
    <t>15--21</t>
  </si>
  <si>
    <t>21 AND ABOVE</t>
  </si>
  <si>
    <t>RELATIVE FREQUENCY</t>
  </si>
  <si>
    <t>No it wouldn't. shape would exactly be the same</t>
  </si>
  <si>
    <t>a pie chart shows what proportion of the whole a given category is while a bar graphn shows the absolute  proportions for each categoy</t>
  </si>
  <si>
    <t>marginal distribution</t>
  </si>
  <si>
    <t>TOTAL</t>
  </si>
  <si>
    <t>As seen in the totals it is the same</t>
  </si>
  <si>
    <t xml:space="preserve">the number of people who have never seen the movie is high in all the ages </t>
  </si>
  <si>
    <t>over 21=174/500*100=34.8%</t>
  </si>
  <si>
    <t>over 21 and saw the movie more than once=5/46*100=10.87%</t>
  </si>
  <si>
    <r>
      <t>th</t>
    </r>
    <r>
      <rPr>
        <b/>
        <sz val="10"/>
        <rFont val="Verdana"/>
        <family val="2"/>
      </rPr>
      <t>ere is a low chance of  aperson from any age to watch a movie they have seen before</t>
    </r>
  </si>
  <si>
    <t>Which type of movie had the highest Domestic Gross Total for 2018?</t>
  </si>
  <si>
    <t>Which type of movie had the highest number of films made of that type in 2018?</t>
  </si>
  <si>
    <t>(You might try making more/different pivot tables to learn about the raw data.  What do you want to know about</t>
  </si>
  <si>
    <t>Domestic Movies in 2018?)</t>
  </si>
  <si>
    <t>horror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</si>
</sst>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quot;$&quot;* #,##0.00_);_(&quot;$&quot;* \(#,##0.00\);_(&quot;$&quot;* &quot;-&quot;??_);_(@_)"/>
    <numFmt numFmtId="165" formatCode="0.000"/>
    <numFmt numFmtId="166" formatCode="0.0%"/>
  </numFmts>
  <fonts count="28" x14ac:knownFonts="1">
    <font>
      <sz val="10"/>
      <name val="Verdana"/>
    </font>
    <font>
      <sz val="10"/>
      <name val="Arial"/>
      <family val="2"/>
    </font>
    <font>
      <b/>
      <sz val="10"/>
      <name val="Arial"/>
      <family val="2"/>
    </font>
    <font>
      <b/>
      <u/>
      <sz val="10"/>
      <name val="Arial"/>
      <family val="2"/>
    </font>
    <font>
      <sz val="10"/>
      <name val="Verdana"/>
      <family val="2"/>
    </font>
    <font>
      <u/>
      <sz val="10"/>
      <color theme="10"/>
      <name val="Verdana"/>
      <family val="2"/>
    </font>
    <font>
      <u/>
      <sz val="10"/>
      <color theme="11"/>
      <name val="Verdana"/>
      <family val="2"/>
    </font>
    <font>
      <sz val="10"/>
      <color indexed="12"/>
      <name val="Arial"/>
      <family val="2"/>
    </font>
    <font>
      <b/>
      <sz val="10"/>
      <color rgb="FFFF0000"/>
      <name val="Arial"/>
      <family val="2"/>
    </font>
    <font>
      <b/>
      <sz val="10"/>
      <color rgb="FF0070C0"/>
      <name val="Arial"/>
      <family val="2"/>
    </font>
    <font>
      <sz val="10"/>
      <name val="Verdana"/>
      <family val="2"/>
    </font>
    <font>
      <sz val="12"/>
      <color theme="1"/>
      <name val="Arial"/>
      <family val="2"/>
    </font>
    <font>
      <b/>
      <sz val="12"/>
      <color theme="1"/>
      <name val="Arial"/>
      <family val="2"/>
    </font>
    <font>
      <sz val="10"/>
      <color theme="1"/>
      <name val="Arial"/>
      <family val="2"/>
    </font>
    <font>
      <b/>
      <sz val="10"/>
      <name val="Verdana"/>
      <family val="2"/>
    </font>
    <font>
      <sz val="10"/>
      <color rgb="FF000000"/>
      <name val="Arial"/>
      <family val="2"/>
    </font>
    <font>
      <b/>
      <sz val="10"/>
      <color rgb="FF000000"/>
      <name val="Arial"/>
      <family val="2"/>
    </font>
    <font>
      <b/>
      <sz val="10"/>
      <color rgb="FF0A0101"/>
      <name val="Arial"/>
      <family val="2"/>
    </font>
    <font>
      <u/>
      <sz val="10"/>
      <color theme="10"/>
      <name val="Arial"/>
      <family val="2"/>
    </font>
    <font>
      <b/>
      <sz val="10"/>
      <color indexed="10"/>
      <name val="Arial"/>
      <family val="2"/>
    </font>
    <font>
      <sz val="14"/>
      <name val="Verdana"/>
      <family val="2"/>
    </font>
    <font>
      <b/>
      <sz val="14"/>
      <name val="Verdana"/>
      <family val="2"/>
    </font>
    <font>
      <b/>
      <sz val="14"/>
      <color rgb="FF002060"/>
      <name val="Verdana"/>
      <family val="2"/>
    </font>
    <font>
      <b/>
      <sz val="14"/>
      <color rgb="FFFF0000"/>
      <name val="Verdana"/>
      <family val="2"/>
    </font>
    <font>
      <sz val="7"/>
      <name val="Times New Roman"/>
      <family val="1"/>
    </font>
    <font>
      <sz val="14"/>
      <color rgb="FF000000"/>
      <name val="Verdana"/>
      <family val="2"/>
    </font>
    <font>
      <sz val="12"/>
      <name val="Cambria"/>
      <family val="1"/>
    </font>
    <font>
      <b/>
      <sz val="14"/>
      <color rgb="FF000000"/>
      <name val="Verdana"/>
      <family val="2"/>
    </font>
  </fonts>
  <fills count="4">
    <fill>
      <patternFill patternType="none"/>
    </fill>
    <fill>
      <patternFill patternType="gray125"/>
    </fill>
    <fill>
      <patternFill patternType="solid">
        <fgColor rgb="FFFFFF00"/>
        <bgColor indexed="64"/>
      </patternFill>
    </fill>
    <fill>
      <patternFill patternType="solid">
        <fgColor rgb="FFFFFFCC"/>
        <bgColor indexed="64"/>
      </patternFill>
    </fill>
  </fills>
  <borders count="17">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s>
  <cellStyleXfs count="17">
    <xf numFmtId="0" fontId="0" fillId="0" borderId="0"/>
    <xf numFmtId="0" fontId="1"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164" fontId="10" fillId="0" borderId="0" applyFont="0" applyFill="0" applyBorder="0" applyAlignment="0" applyProtection="0"/>
    <xf numFmtId="0" fontId="5" fillId="0" borderId="0" applyNumberFormat="0" applyFill="0" applyBorder="0" applyAlignment="0" applyProtection="0"/>
    <xf numFmtId="9" fontId="4" fillId="0" borderId="0" applyFont="0" applyFill="0" applyBorder="0" applyAlignment="0" applyProtection="0"/>
  </cellStyleXfs>
  <cellXfs count="97">
    <xf numFmtId="0" fontId="0" fillId="0" borderId="0" xfId="0"/>
    <xf numFmtId="0" fontId="4" fillId="0" borderId="0" xfId="0" applyFont="1"/>
    <xf numFmtId="0" fontId="2" fillId="0" borderId="0" xfId="1" applyFont="1" applyProtection="1">
      <protection locked="0"/>
    </xf>
    <xf numFmtId="0" fontId="1" fillId="0" borderId="0" xfId="1" applyFont="1" applyProtection="1">
      <protection locked="0"/>
    </xf>
    <xf numFmtId="0" fontId="1" fillId="0" borderId="0" xfId="1" applyProtection="1">
      <protection locked="0"/>
    </xf>
    <xf numFmtId="0" fontId="2" fillId="0" borderId="0" xfId="1" applyFont="1" applyBorder="1" applyProtection="1">
      <protection locked="0"/>
    </xf>
    <xf numFmtId="0" fontId="1" fillId="0" borderId="0" xfId="1" applyFont="1" applyBorder="1" applyProtection="1">
      <protection locked="0"/>
    </xf>
    <xf numFmtId="0" fontId="1" fillId="0" borderId="0" xfId="0" applyFont="1"/>
    <xf numFmtId="0" fontId="1" fillId="0" borderId="0" xfId="0" applyFont="1" applyAlignment="1">
      <alignment wrapText="1"/>
    </xf>
    <xf numFmtId="165" fontId="8" fillId="0" borderId="0" xfId="0" applyNumberFormat="1" applyFont="1"/>
    <xf numFmtId="0" fontId="9" fillId="0" borderId="0" xfId="0" applyFont="1"/>
    <xf numFmtId="0" fontId="1" fillId="0" borderId="0" xfId="0" applyFont="1" applyAlignment="1">
      <alignment horizontal="center"/>
    </xf>
    <xf numFmtId="165" fontId="1" fillId="0" borderId="0" xfId="0" applyNumberFormat="1" applyFont="1"/>
    <xf numFmtId="0" fontId="11" fillId="0" borderId="0" xfId="0" applyFont="1"/>
    <xf numFmtId="0" fontId="13" fillId="0" borderId="0" xfId="0" applyFont="1"/>
    <xf numFmtId="0" fontId="13" fillId="0" borderId="0" xfId="0" applyFont="1" applyAlignment="1">
      <alignment wrapText="1"/>
    </xf>
    <xf numFmtId="0" fontId="14" fillId="0" borderId="0" xfId="0" applyFont="1" applyAlignment="1">
      <alignment horizontal="center" wrapText="1"/>
    </xf>
    <xf numFmtId="0" fontId="11" fillId="0" borderId="0" xfId="0" applyFont="1" applyAlignment="1">
      <alignment horizontal="center"/>
    </xf>
    <xf numFmtId="0" fontId="12" fillId="0" borderId="0" xfId="0" applyFont="1" applyAlignment="1">
      <alignment horizontal="center"/>
    </xf>
    <xf numFmtId="164" fontId="1" fillId="0" borderId="0" xfId="14" applyFont="1" applyAlignment="1">
      <alignment horizontal="center"/>
    </xf>
    <xf numFmtId="164" fontId="1" fillId="0" borderId="0" xfId="14" applyFont="1" applyAlignment="1">
      <alignment horizontal="center" wrapText="1"/>
    </xf>
    <xf numFmtId="164" fontId="13" fillId="0" borderId="0" xfId="14" applyFont="1" applyAlignment="1">
      <alignment horizontal="center"/>
    </xf>
    <xf numFmtId="0" fontId="0" fillId="0" borderId="0" xfId="0" applyAlignment="1">
      <alignment horizontal="center"/>
    </xf>
    <xf numFmtId="0" fontId="4" fillId="0" borderId="0" xfId="0" applyFont="1" applyAlignment="1">
      <alignment horizontal="center"/>
    </xf>
    <xf numFmtId="0" fontId="15" fillId="0" borderId="0" xfId="0" applyFont="1"/>
    <xf numFmtId="0" fontId="15" fillId="0" borderId="0" xfId="0" applyFont="1" applyAlignment="1">
      <alignment wrapText="1"/>
    </xf>
    <xf numFmtId="0" fontId="0" fillId="2" borderId="0" xfId="0" applyFill="1"/>
    <xf numFmtId="0" fontId="0" fillId="2" borderId="2" xfId="0" applyFill="1" applyBorder="1"/>
    <xf numFmtId="0" fontId="0" fillId="2" borderId="1" xfId="0" applyFill="1" applyBorder="1"/>
    <xf numFmtId="0" fontId="16" fillId="0" borderId="0" xfId="0" applyFont="1"/>
    <xf numFmtId="0" fontId="1" fillId="0" borderId="0" xfId="0" applyFont="1" applyAlignment="1">
      <alignment horizontal="left" wrapText="1"/>
    </xf>
    <xf numFmtId="0" fontId="1" fillId="0" borderId="0" xfId="0" applyFont="1" applyAlignment="1">
      <alignment vertical="center" wrapText="1"/>
    </xf>
    <xf numFmtId="0" fontId="1" fillId="3" borderId="0" xfId="0" applyFont="1" applyFill="1"/>
    <xf numFmtId="0" fontId="17" fillId="0" borderId="0" xfId="0" applyFont="1"/>
    <xf numFmtId="10" fontId="1" fillId="0" borderId="0" xfId="16" applyNumberFormat="1" applyFont="1" applyFill="1" applyAlignment="1">
      <alignment horizontal="center"/>
    </xf>
    <xf numFmtId="0" fontId="18" fillId="0" borderId="0" xfId="15" applyFont="1"/>
    <xf numFmtId="10" fontId="1" fillId="0" borderId="0" xfId="16" applyNumberFormat="1" applyFont="1"/>
    <xf numFmtId="0" fontId="1" fillId="0" borderId="0" xfId="0" applyFont="1" applyAlignment="1">
      <alignment horizontal="right"/>
    </xf>
    <xf numFmtId="166" fontId="1" fillId="3" borderId="3" xfId="16" applyNumberFormat="1" applyFont="1" applyFill="1" applyBorder="1" applyAlignment="1">
      <alignment horizontal="center"/>
    </xf>
    <xf numFmtId="165" fontId="1" fillId="3" borderId="4" xfId="0" applyNumberFormat="1" applyFont="1" applyFill="1" applyBorder="1" applyAlignment="1">
      <alignment horizontal="center"/>
    </xf>
    <xf numFmtId="165" fontId="1" fillId="0" borderId="0" xfId="0" applyNumberFormat="1" applyFont="1" applyAlignment="1">
      <alignment horizontal="right"/>
    </xf>
    <xf numFmtId="165" fontId="1" fillId="3" borderId="3" xfId="0" applyNumberFormat="1" applyFont="1" applyFill="1" applyBorder="1" applyAlignment="1">
      <alignment horizontal="center"/>
    </xf>
    <xf numFmtId="165" fontId="19" fillId="0" borderId="0" xfId="0" applyNumberFormat="1" applyFont="1" applyAlignment="1">
      <alignment horizontal="right"/>
    </xf>
    <xf numFmtId="2" fontId="1" fillId="0" borderId="0" xfId="0" applyNumberFormat="1" applyFont="1" applyAlignment="1">
      <alignment horizontal="center"/>
    </xf>
    <xf numFmtId="0" fontId="7" fillId="0" borderId="0" xfId="0" applyFont="1" applyAlignment="1">
      <alignment wrapText="1"/>
    </xf>
    <xf numFmtId="0" fontId="20" fillId="0" borderId="0" xfId="0" applyFont="1"/>
    <xf numFmtId="0" fontId="20" fillId="2" borderId="3" xfId="0" applyFont="1" applyFill="1" applyBorder="1"/>
    <xf numFmtId="0" fontId="20" fillId="2" borderId="2" xfId="0" applyFont="1" applyFill="1" applyBorder="1"/>
    <xf numFmtId="0" fontId="20" fillId="2" borderId="1" xfId="0" applyFont="1" applyFill="1" applyBorder="1"/>
    <xf numFmtId="0" fontId="20" fillId="2" borderId="4" xfId="0" applyFont="1" applyFill="1" applyBorder="1"/>
    <xf numFmtId="0" fontId="21" fillId="0" borderId="4" xfId="0" applyFont="1" applyBorder="1" applyAlignment="1">
      <alignment horizontal="center"/>
    </xf>
    <xf numFmtId="0" fontId="22" fillId="0" borderId="0" xfId="0" applyFont="1"/>
    <xf numFmtId="0" fontId="22" fillId="2" borderId="4" xfId="0" applyFont="1" applyFill="1" applyBorder="1"/>
    <xf numFmtId="0" fontId="23" fillId="2" borderId="4" xfId="0" applyFont="1" applyFill="1" applyBorder="1"/>
    <xf numFmtId="0" fontId="20" fillId="0" borderId="4" xfId="0" applyFont="1" applyBorder="1"/>
    <xf numFmtId="0" fontId="20" fillId="0" borderId="0" xfId="0" applyFont="1" applyAlignment="1">
      <alignment horizontal="left"/>
    </xf>
    <xf numFmtId="0" fontId="20" fillId="0" borderId="0" xfId="0" applyFont="1" applyAlignment="1">
      <alignment horizontal="left" vertical="center" indent="3"/>
    </xf>
    <xf numFmtId="0" fontId="20" fillId="0" borderId="0" xfId="0" applyFont="1" applyAlignment="1">
      <alignment vertical="center"/>
    </xf>
    <xf numFmtId="0" fontId="25" fillId="0" borderId="0" xfId="0" applyFont="1" applyAlignment="1">
      <alignment horizontal="center" vertical="center"/>
    </xf>
    <xf numFmtId="0" fontId="25" fillId="0" borderId="0" xfId="0" applyFont="1" applyAlignment="1">
      <alignment vertical="center"/>
    </xf>
    <xf numFmtId="0" fontId="26" fillId="0" borderId="0" xfId="0" applyFont="1"/>
    <xf numFmtId="0" fontId="0" fillId="0" borderId="0" xfId="0" applyAlignment="1">
      <alignment horizontal="left"/>
    </xf>
    <xf numFmtId="0" fontId="14" fillId="0" borderId="0" xfId="0" applyFont="1"/>
    <xf numFmtId="2" fontId="17" fillId="3" borderId="0" xfId="0" applyNumberFormat="1" applyFont="1" applyFill="1" applyAlignment="1">
      <alignment horizontal="center"/>
    </xf>
    <xf numFmtId="2" fontId="1" fillId="0" borderId="0" xfId="0" applyNumberFormat="1" applyFont="1" applyAlignment="1">
      <alignment wrapText="1"/>
    </xf>
    <xf numFmtId="2" fontId="1" fillId="0" borderId="0" xfId="0" applyNumberFormat="1" applyFont="1"/>
    <xf numFmtId="0" fontId="0" fillId="0" borderId="0" xfId="0" applyNumberFormat="1"/>
    <xf numFmtId="0" fontId="0" fillId="0" borderId="0" xfId="0" pivotButton="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16" fontId="14" fillId="0" borderId="0" xfId="0" applyNumberFormat="1" applyFont="1"/>
    <xf numFmtId="17" fontId="14" fillId="0" borderId="0" xfId="0" applyNumberFormat="1" applyFont="1"/>
    <xf numFmtId="0" fontId="21" fillId="0" borderId="0" xfId="0" applyFont="1" applyAlignment="1">
      <alignment vertical="center"/>
    </xf>
    <xf numFmtId="0" fontId="27" fillId="0" borderId="0" xfId="0" applyFont="1" applyAlignment="1">
      <alignment horizontal="center" vertical="center"/>
    </xf>
    <xf numFmtId="0" fontId="3" fillId="0" borderId="0" xfId="1" applyFont="1" applyAlignment="1" applyProtection="1">
      <alignment horizontal="center" vertical="center" wrapText="1"/>
      <protection locked="0"/>
    </xf>
    <xf numFmtId="0" fontId="1" fillId="0" borderId="0" xfId="1" applyAlignment="1" applyProtection="1">
      <alignment horizontal="center" vertical="center" wrapText="1"/>
      <protection locked="0"/>
    </xf>
    <xf numFmtId="165" fontId="1" fillId="3" borderId="0" xfId="0" applyNumberFormat="1" applyFont="1" applyFill="1" applyAlignment="1">
      <alignment horizontal="left" vertical="top" wrapText="1"/>
    </xf>
    <xf numFmtId="0" fontId="1" fillId="3" borderId="0" xfId="0" applyFont="1" applyFill="1" applyAlignment="1">
      <alignment horizontal="left" vertical="center" wrapText="1"/>
    </xf>
    <xf numFmtId="0" fontId="1" fillId="0" borderId="0" xfId="0" applyFont="1" applyAlignment="1">
      <alignment horizontal="left" wrapText="1"/>
    </xf>
    <xf numFmtId="165" fontId="1" fillId="3" borderId="0" xfId="0" applyNumberFormat="1" applyFont="1" applyFill="1" applyAlignment="1">
      <alignment horizontal="left" vertical="center" wrapText="1"/>
    </xf>
    <xf numFmtId="165" fontId="1" fillId="3" borderId="0" xfId="0" applyNumberFormat="1" applyFont="1" applyFill="1" applyAlignment="1">
      <alignment horizontal="left" vertical="center"/>
    </xf>
    <xf numFmtId="10" fontId="1" fillId="3" borderId="0" xfId="16" applyNumberFormat="1" applyFont="1" applyFill="1" applyAlignment="1">
      <alignment horizontal="left" vertical="center" wrapText="1"/>
    </xf>
    <xf numFmtId="0" fontId="1" fillId="0" borderId="0" xfId="0" applyFont="1" applyAlignment="1">
      <alignment horizontal="left" vertical="center" wrapText="1"/>
    </xf>
    <xf numFmtId="0" fontId="21" fillId="0" borderId="7" xfId="0" applyFont="1" applyBorder="1" applyAlignment="1">
      <alignment horizontal="center"/>
    </xf>
    <xf numFmtId="0" fontId="21" fillId="0" borderId="6" xfId="0" applyFont="1" applyBorder="1" applyAlignment="1">
      <alignment horizontal="center"/>
    </xf>
    <xf numFmtId="0" fontId="21" fillId="0" borderId="5" xfId="0" applyFont="1" applyBorder="1" applyAlignment="1">
      <alignment horizontal="center"/>
    </xf>
    <xf numFmtId="0" fontId="20" fillId="0" borderId="0" xfId="0" applyFont="1" applyAlignment="1"/>
    <xf numFmtId="0" fontId="0" fillId="0" borderId="0" xfId="0" applyAlignment="1"/>
    <xf numFmtId="0" fontId="0" fillId="0" borderId="0" xfId="0" applyFont="1" applyAlignment="1">
      <alignment horizontal="left"/>
    </xf>
    <xf numFmtId="0" fontId="4" fillId="0" borderId="0" xfId="0" applyFont="1" applyAlignment="1">
      <alignment horizontal="left"/>
    </xf>
  </cellXfs>
  <cellStyles count="17">
    <cellStyle name="Currency" xfId="14" builtinId="4"/>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5" builtinId="8"/>
    <cellStyle name="Normal" xfId="0" builtinId="0"/>
    <cellStyle name="Normal_Yitshak-606-grades" xfId="1"/>
    <cellStyle name="Percent 2" xfId="16"/>
  </cellStyles>
  <dxfs count="0"/>
  <tableStyles count="0" defaultTableStyle="TableStyleMedium9" defaultPivotStyle="PivotStyleMedium7"/>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bar graph</a:t>
            </a:r>
            <a:endParaRPr lang="gn-PY"/>
          </a:p>
        </c:rich>
      </c:tx>
      <c:layout>
        <c:manualLayout>
          <c:xMode val="edge"/>
          <c:yMode val="edge"/>
          <c:x val="0.36994663554279106"/>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gn-PY"/>
        </a:p>
      </c:txPr>
    </c:title>
    <c:autoTitleDeleted val="0"/>
    <c:plotArea>
      <c:layout>
        <c:manualLayout>
          <c:layoutTarget val="inner"/>
          <c:xMode val="edge"/>
          <c:yMode val="edge"/>
          <c:x val="5.1136482939632549E-2"/>
          <c:y val="0.10689814814814817"/>
          <c:w val="0.89653018372703408"/>
          <c:h val="0.72088764946048411"/>
        </c:manualLayout>
      </c:layout>
      <c:barChart>
        <c:barDir val="bar"/>
        <c:grouping val="clustered"/>
        <c:varyColors val="0"/>
        <c:ser>
          <c:idx val="0"/>
          <c:order val="0"/>
          <c:spPr>
            <a:solidFill>
              <a:schemeClr val="accent1"/>
            </a:solidFill>
            <a:ln>
              <a:noFill/>
            </a:ln>
            <a:effectLst/>
          </c:spPr>
          <c:invertIfNegative val="0"/>
          <c:val>
            <c:numRef>
              <c:f>'Q5-Charts'!$F$37:$F$41</c:f>
              <c:numCache>
                <c:formatCode>General</c:formatCode>
                <c:ptCount val="5"/>
                <c:pt idx="0">
                  <c:v>49</c:v>
                </c:pt>
                <c:pt idx="1">
                  <c:v>87</c:v>
                </c:pt>
                <c:pt idx="2">
                  <c:v>165</c:v>
                </c:pt>
                <c:pt idx="3">
                  <c:v>25</c:v>
                </c:pt>
                <c:pt idx="4">
                  <c:v>174</c:v>
                </c:pt>
              </c:numCache>
            </c:numRef>
          </c:val>
          <c:extLst>
            <c:ext xmlns:c16="http://schemas.microsoft.com/office/drawing/2014/chart" uri="{C3380CC4-5D6E-409C-BE32-E72D297353CC}">
              <c16:uniqueId val="{00000000-24FD-4194-BC56-6D060AA409F9}"/>
            </c:ext>
          </c:extLst>
        </c:ser>
        <c:dLbls>
          <c:showLegendKey val="0"/>
          <c:showVal val="0"/>
          <c:showCatName val="0"/>
          <c:showSerName val="0"/>
          <c:showPercent val="0"/>
          <c:showBubbleSize val="0"/>
        </c:dLbls>
        <c:gapWidth val="182"/>
        <c:axId val="348252192"/>
        <c:axId val="348253504"/>
      </c:barChart>
      <c:catAx>
        <c:axId val="348252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n-PY"/>
          </a:p>
        </c:txPr>
        <c:crossAx val="348253504"/>
        <c:crosses val="autoZero"/>
        <c:auto val="1"/>
        <c:lblAlgn val="ctr"/>
        <c:lblOffset val="100"/>
        <c:noMultiLvlLbl val="0"/>
      </c:catAx>
      <c:valAx>
        <c:axId val="3482535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n-PY"/>
          </a:p>
        </c:txPr>
        <c:crossAx val="3482521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gn-PY"/>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pie chart</a:t>
            </a:r>
            <a:endParaRPr lang="gn-PY"/>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gn-PY"/>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0555555555555555E-2"/>
          <c:y val="0.3244907407407408"/>
          <c:w val="0.93888888888888888"/>
          <c:h val="0.6714577865266842"/>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7168-4A72-93A9-28B6F765CFC6}"/>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4627-425B-B73F-57BC6C7B6D96}"/>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4627-425B-B73F-57BC6C7B6D96}"/>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4627-425B-B73F-57BC6C7B6D96}"/>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4627-425B-B73F-57BC6C7B6D96}"/>
              </c:ext>
            </c:extLst>
          </c:dPt>
          <c:val>
            <c:numRef>
              <c:f>'Q5-Charts'!$F$37:$F$41</c:f>
              <c:numCache>
                <c:formatCode>General</c:formatCode>
                <c:ptCount val="5"/>
                <c:pt idx="0">
                  <c:v>49</c:v>
                </c:pt>
                <c:pt idx="1">
                  <c:v>87</c:v>
                </c:pt>
                <c:pt idx="2">
                  <c:v>165</c:v>
                </c:pt>
                <c:pt idx="3">
                  <c:v>25</c:v>
                </c:pt>
                <c:pt idx="4">
                  <c:v>174</c:v>
                </c:pt>
              </c:numCache>
            </c:numRef>
          </c:val>
          <c:extLst>
            <c:ext xmlns:c16="http://schemas.microsoft.com/office/drawing/2014/chart" uri="{C3380CC4-5D6E-409C-BE32-E72D297353CC}">
              <c16:uniqueId val="{00000000-7168-4A72-93A9-28B6F765CFC6}"/>
            </c:ext>
          </c:extLst>
        </c:ser>
        <c:dLbls>
          <c:showLegendKey val="0"/>
          <c:showVal val="0"/>
          <c:showCatName val="0"/>
          <c:showSerName val="0"/>
          <c:showPercent val="0"/>
          <c:showBubbleSize val="0"/>
          <c:showLeaderLines val="1"/>
        </c:dLbls>
      </c:pie3DChart>
      <c:spPr>
        <a:noFill/>
        <a:ln>
          <a:noFill/>
        </a:ln>
        <a:effectLst/>
      </c:spPr>
    </c:plotArea>
    <c:legend>
      <c:legendPos val="b"/>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gn-PY"/>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gn-PY"/>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stacked bar chart</a:t>
            </a:r>
            <a:endParaRPr lang="gn-PY"/>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gn-PY"/>
        </a:p>
      </c:txPr>
    </c:title>
    <c:autoTitleDeleted val="0"/>
    <c:plotArea>
      <c:layout/>
      <c:barChart>
        <c:barDir val="col"/>
        <c:grouping val="stacked"/>
        <c:varyColors val="0"/>
        <c:ser>
          <c:idx val="0"/>
          <c:order val="0"/>
          <c:spPr>
            <a:solidFill>
              <a:schemeClr val="accent1"/>
            </a:solidFill>
            <a:ln>
              <a:noFill/>
            </a:ln>
            <a:effectLst/>
          </c:spPr>
          <c:invertIfNegative val="0"/>
          <c:val>
            <c:numRef>
              <c:f>'Q5-Charts'!$C$76:$G$76</c:f>
              <c:numCache>
                <c:formatCode>General</c:formatCode>
                <c:ptCount val="5"/>
                <c:pt idx="0">
                  <c:v>42</c:v>
                </c:pt>
                <c:pt idx="1">
                  <c:v>62</c:v>
                </c:pt>
                <c:pt idx="2">
                  <c:v>90</c:v>
                </c:pt>
                <c:pt idx="3">
                  <c:v>20</c:v>
                </c:pt>
                <c:pt idx="4">
                  <c:v>152</c:v>
                </c:pt>
              </c:numCache>
            </c:numRef>
          </c:val>
          <c:extLst>
            <c:ext xmlns:c16="http://schemas.microsoft.com/office/drawing/2014/chart" uri="{C3380CC4-5D6E-409C-BE32-E72D297353CC}">
              <c16:uniqueId val="{00000000-73D5-430D-9F39-7AB1728227FB}"/>
            </c:ext>
          </c:extLst>
        </c:ser>
        <c:ser>
          <c:idx val="1"/>
          <c:order val="1"/>
          <c:spPr>
            <a:solidFill>
              <a:schemeClr val="accent2"/>
            </a:solidFill>
            <a:ln>
              <a:noFill/>
            </a:ln>
            <a:effectLst/>
          </c:spPr>
          <c:invertIfNegative val="0"/>
          <c:val>
            <c:numRef>
              <c:f>'Q5-Charts'!$C$77:$G$77</c:f>
              <c:numCache>
                <c:formatCode>General</c:formatCode>
                <c:ptCount val="5"/>
                <c:pt idx="0">
                  <c:v>4</c:v>
                </c:pt>
                <c:pt idx="1">
                  <c:v>21</c:v>
                </c:pt>
                <c:pt idx="2">
                  <c:v>41</c:v>
                </c:pt>
                <c:pt idx="3">
                  <c:v>5</c:v>
                </c:pt>
                <c:pt idx="4">
                  <c:v>17</c:v>
                </c:pt>
              </c:numCache>
            </c:numRef>
          </c:val>
          <c:extLst>
            <c:ext xmlns:c16="http://schemas.microsoft.com/office/drawing/2014/chart" uri="{C3380CC4-5D6E-409C-BE32-E72D297353CC}">
              <c16:uniqueId val="{00000001-73D5-430D-9F39-7AB1728227FB}"/>
            </c:ext>
          </c:extLst>
        </c:ser>
        <c:ser>
          <c:idx val="2"/>
          <c:order val="2"/>
          <c:spPr>
            <a:solidFill>
              <a:schemeClr val="accent3"/>
            </a:solidFill>
            <a:ln>
              <a:noFill/>
            </a:ln>
            <a:effectLst/>
          </c:spPr>
          <c:invertIfNegative val="0"/>
          <c:val>
            <c:numRef>
              <c:f>'Q5-Charts'!$C$78:$G$78</c:f>
              <c:numCache>
                <c:formatCode>General</c:formatCode>
                <c:ptCount val="5"/>
                <c:pt idx="0">
                  <c:v>3</c:v>
                </c:pt>
                <c:pt idx="1">
                  <c:v>4</c:v>
                </c:pt>
                <c:pt idx="2">
                  <c:v>34</c:v>
                </c:pt>
                <c:pt idx="3">
                  <c:v>0</c:v>
                </c:pt>
                <c:pt idx="4">
                  <c:v>5</c:v>
                </c:pt>
              </c:numCache>
            </c:numRef>
          </c:val>
          <c:extLst>
            <c:ext xmlns:c16="http://schemas.microsoft.com/office/drawing/2014/chart" uri="{C3380CC4-5D6E-409C-BE32-E72D297353CC}">
              <c16:uniqueId val="{00000002-73D5-430D-9F39-7AB1728227FB}"/>
            </c:ext>
          </c:extLst>
        </c:ser>
        <c:dLbls>
          <c:showLegendKey val="0"/>
          <c:showVal val="0"/>
          <c:showCatName val="0"/>
          <c:showSerName val="0"/>
          <c:showPercent val="0"/>
          <c:showBubbleSize val="0"/>
        </c:dLbls>
        <c:gapWidth val="150"/>
        <c:overlap val="100"/>
        <c:axId val="603301048"/>
        <c:axId val="603301376"/>
      </c:barChart>
      <c:catAx>
        <c:axId val="603301048"/>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n-PY"/>
          </a:p>
        </c:txPr>
        <c:crossAx val="603301376"/>
        <c:crosses val="autoZero"/>
        <c:auto val="1"/>
        <c:lblAlgn val="ctr"/>
        <c:lblOffset val="100"/>
        <c:noMultiLvlLbl val="0"/>
      </c:catAx>
      <c:valAx>
        <c:axId val="6033013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n-PY"/>
          </a:p>
        </c:txPr>
        <c:crossAx val="60330104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gn-PY"/>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gn-PY"/>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228600</xdr:colOff>
      <xdr:row>11</xdr:row>
      <xdr:rowOff>50800</xdr:rowOff>
    </xdr:from>
    <xdr:to>
      <xdr:col>7</xdr:col>
      <xdr:colOff>304800</xdr:colOff>
      <xdr:row>17</xdr:row>
      <xdr:rowOff>63500</xdr:rowOff>
    </xdr:to>
    <xdr:sp macro="" textlink="">
      <xdr:nvSpPr>
        <xdr:cNvPr id="3" name="TextBox 2">
          <a:extLst>
            <a:ext uri="{FF2B5EF4-FFF2-40B4-BE49-F238E27FC236}">
              <a16:creationId xmlns:a16="http://schemas.microsoft.com/office/drawing/2014/main" id="{9DCA93E0-EADF-9F4F-9B32-7FDC476730AF}"/>
            </a:ext>
          </a:extLst>
        </xdr:cNvPr>
        <xdr:cNvSpPr txBox="1"/>
      </xdr:nvSpPr>
      <xdr:spPr>
        <a:xfrm>
          <a:off x="1054100" y="1866900"/>
          <a:ext cx="5029200" cy="1003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MGMT 650 Summer 2021</a:t>
          </a:r>
        </a:p>
        <a:p>
          <a:pPr algn="ctr"/>
          <a:r>
            <a:rPr lang="en-US" sz="1100"/>
            <a:t>Week 2 Homework Questions</a:t>
          </a:r>
        </a:p>
        <a:p>
          <a:pPr algn="ctr"/>
          <a:r>
            <a:rPr lang="en-US" sz="1100"/>
            <a:t>(Last updated </a:t>
          </a:r>
          <a:r>
            <a:rPr lang="en-US" sz="1100">
              <a:solidFill>
                <a:schemeClr val="dk1"/>
              </a:solidFill>
              <a:effectLst/>
              <a:latin typeface="+mn-lt"/>
              <a:ea typeface="+mn-ea"/>
              <a:cs typeface="+mn-cs"/>
            </a:rPr>
            <a:t>3/7/2021</a:t>
          </a:r>
          <a:r>
            <a:rPr lang="en-US" sz="1100"/>
            <a:t>)</a:t>
          </a:r>
        </a:p>
        <a:p>
          <a:pPr algn="ct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302560</xdr:colOff>
      <xdr:row>36</xdr:row>
      <xdr:rowOff>141193</xdr:rowOff>
    </xdr:from>
    <xdr:to>
      <xdr:col>22</xdr:col>
      <xdr:colOff>89648</xdr:colOff>
      <xdr:row>54</xdr:row>
      <xdr:rowOff>60510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1025337</xdr:colOff>
      <xdr:row>46</xdr:row>
      <xdr:rowOff>17930</xdr:rowOff>
    </xdr:from>
    <xdr:to>
      <xdr:col>11</xdr:col>
      <xdr:colOff>240926</xdr:colOff>
      <xdr:row>63</xdr:row>
      <xdr:rowOff>94130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470646</xdr:colOff>
      <xdr:row>73</xdr:row>
      <xdr:rowOff>17930</xdr:rowOff>
    </xdr:from>
    <xdr:to>
      <xdr:col>13</xdr:col>
      <xdr:colOff>134470</xdr:colOff>
      <xdr:row>88</xdr:row>
      <xdr:rowOff>138953</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ackson" refreshedDate="42875.495584143522" createdVersion="6" refreshedVersion="6" minRefreshableVersion="3" recordCount="200">
  <cacheSource type="worksheet">
    <worksheetSource ref="A1:D201" sheet="Pivot Table Data"/>
  </cacheSource>
  <cacheFields count="4">
    <cacheField name="Movie Rank" numFmtId="0">
      <sharedItems containsSemiMixedTypes="0" containsString="0" containsNumber="1" containsInteger="1" minValue="1" maxValue="200"/>
    </cacheField>
    <cacheField name="Domestic Gross           (in millions)" numFmtId="164">
      <sharedItems containsSemiMixedTypes="0" containsString="0" containsNumber="1" containsInteger="1" minValue="1" maxValue="999"/>
    </cacheField>
    <cacheField name="Rating" numFmtId="0">
      <sharedItems count="5">
        <s v="PG-13"/>
        <s v="PG"/>
        <s v="Unrated"/>
        <s v="R"/>
        <s v="G"/>
      </sharedItems>
    </cacheField>
    <cacheField name="Type" numFmtId="0">
      <sharedItems count="15">
        <s v="Fantasy"/>
        <s v="Documentary"/>
        <s v="Thriller"/>
        <s v="SuperHero"/>
        <s v="Family"/>
        <s v="Romance"/>
        <s v="Musical"/>
        <s v="Horror"/>
        <s v="Sci-Fi"/>
        <s v="Action"/>
        <s v="Comedy"/>
        <s v="Western"/>
        <s v="Cartoon"/>
        <s v="Unknown"/>
        <s v="Dram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00">
  <r>
    <n v="1"/>
    <n v="999"/>
    <x v="0"/>
    <x v="0"/>
  </r>
  <r>
    <n v="2"/>
    <n v="988"/>
    <x v="1"/>
    <x v="1"/>
  </r>
  <r>
    <n v="3"/>
    <n v="984"/>
    <x v="0"/>
    <x v="2"/>
  </r>
  <r>
    <n v="4"/>
    <n v="984"/>
    <x v="2"/>
    <x v="3"/>
  </r>
  <r>
    <n v="5"/>
    <n v="981"/>
    <x v="3"/>
    <x v="0"/>
  </r>
  <r>
    <n v="6"/>
    <n v="979"/>
    <x v="1"/>
    <x v="0"/>
  </r>
  <r>
    <n v="7"/>
    <n v="972"/>
    <x v="1"/>
    <x v="0"/>
  </r>
  <r>
    <n v="8"/>
    <n v="970"/>
    <x v="1"/>
    <x v="4"/>
  </r>
  <r>
    <n v="9"/>
    <n v="970"/>
    <x v="1"/>
    <x v="5"/>
  </r>
  <r>
    <n v="10"/>
    <n v="957"/>
    <x v="0"/>
    <x v="6"/>
  </r>
  <r>
    <n v="11"/>
    <n v="956"/>
    <x v="3"/>
    <x v="7"/>
  </r>
  <r>
    <n v="12"/>
    <n v="953"/>
    <x v="0"/>
    <x v="3"/>
  </r>
  <r>
    <n v="13"/>
    <n v="952"/>
    <x v="1"/>
    <x v="1"/>
  </r>
  <r>
    <n v="14"/>
    <n v="951"/>
    <x v="2"/>
    <x v="8"/>
  </r>
  <r>
    <n v="15"/>
    <n v="948"/>
    <x v="0"/>
    <x v="7"/>
  </r>
  <r>
    <n v="16"/>
    <n v="939"/>
    <x v="4"/>
    <x v="1"/>
  </r>
  <r>
    <n v="17"/>
    <n v="934"/>
    <x v="4"/>
    <x v="4"/>
  </r>
  <r>
    <n v="18"/>
    <n v="932"/>
    <x v="2"/>
    <x v="9"/>
  </r>
  <r>
    <n v="19"/>
    <n v="932"/>
    <x v="1"/>
    <x v="10"/>
  </r>
  <r>
    <n v="20"/>
    <n v="930"/>
    <x v="3"/>
    <x v="7"/>
  </r>
  <r>
    <n v="21"/>
    <n v="907"/>
    <x v="3"/>
    <x v="11"/>
  </r>
  <r>
    <n v="22"/>
    <n v="905"/>
    <x v="0"/>
    <x v="5"/>
  </r>
  <r>
    <n v="23"/>
    <n v="904"/>
    <x v="3"/>
    <x v="8"/>
  </r>
  <r>
    <n v="24"/>
    <n v="903"/>
    <x v="2"/>
    <x v="4"/>
  </r>
  <r>
    <n v="25"/>
    <n v="898"/>
    <x v="0"/>
    <x v="7"/>
  </r>
  <r>
    <n v="26"/>
    <n v="896"/>
    <x v="0"/>
    <x v="8"/>
  </r>
  <r>
    <n v="27"/>
    <n v="882"/>
    <x v="2"/>
    <x v="12"/>
  </r>
  <r>
    <n v="28"/>
    <n v="878"/>
    <x v="2"/>
    <x v="7"/>
  </r>
  <r>
    <n v="29"/>
    <n v="875"/>
    <x v="2"/>
    <x v="9"/>
  </r>
  <r>
    <n v="30"/>
    <n v="874"/>
    <x v="1"/>
    <x v="13"/>
  </r>
  <r>
    <n v="31"/>
    <n v="873"/>
    <x v="2"/>
    <x v="7"/>
  </r>
  <r>
    <n v="32"/>
    <n v="860"/>
    <x v="3"/>
    <x v="2"/>
  </r>
  <r>
    <n v="33"/>
    <n v="856"/>
    <x v="2"/>
    <x v="2"/>
  </r>
  <r>
    <n v="34"/>
    <n v="851"/>
    <x v="3"/>
    <x v="14"/>
  </r>
  <r>
    <n v="35"/>
    <n v="848"/>
    <x v="3"/>
    <x v="7"/>
  </r>
  <r>
    <n v="36"/>
    <n v="839"/>
    <x v="1"/>
    <x v="2"/>
  </r>
  <r>
    <n v="37"/>
    <n v="835"/>
    <x v="2"/>
    <x v="14"/>
  </r>
  <r>
    <n v="38"/>
    <n v="830"/>
    <x v="0"/>
    <x v="10"/>
  </r>
  <r>
    <n v="39"/>
    <n v="829"/>
    <x v="3"/>
    <x v="7"/>
  </r>
  <r>
    <n v="40"/>
    <n v="824"/>
    <x v="3"/>
    <x v="7"/>
  </r>
  <r>
    <n v="41"/>
    <n v="821"/>
    <x v="3"/>
    <x v="10"/>
  </r>
  <r>
    <n v="42"/>
    <n v="819"/>
    <x v="3"/>
    <x v="13"/>
  </r>
  <r>
    <n v="43"/>
    <n v="815"/>
    <x v="3"/>
    <x v="10"/>
  </r>
  <r>
    <n v="44"/>
    <n v="809"/>
    <x v="0"/>
    <x v="1"/>
  </r>
  <r>
    <n v="45"/>
    <n v="802"/>
    <x v="1"/>
    <x v="2"/>
  </r>
  <r>
    <n v="46"/>
    <n v="798"/>
    <x v="1"/>
    <x v="12"/>
  </r>
  <r>
    <n v="47"/>
    <n v="792"/>
    <x v="4"/>
    <x v="4"/>
  </r>
  <r>
    <n v="48"/>
    <n v="787"/>
    <x v="2"/>
    <x v="4"/>
  </r>
  <r>
    <n v="49"/>
    <n v="785"/>
    <x v="1"/>
    <x v="6"/>
  </r>
  <r>
    <n v="50"/>
    <n v="775"/>
    <x v="0"/>
    <x v="0"/>
  </r>
  <r>
    <n v="51"/>
    <n v="770"/>
    <x v="3"/>
    <x v="10"/>
  </r>
  <r>
    <n v="52"/>
    <n v="758"/>
    <x v="1"/>
    <x v="14"/>
  </r>
  <r>
    <n v="53"/>
    <n v="755"/>
    <x v="0"/>
    <x v="4"/>
  </r>
  <r>
    <n v="54"/>
    <n v="750"/>
    <x v="0"/>
    <x v="11"/>
  </r>
  <r>
    <n v="55"/>
    <n v="744"/>
    <x v="0"/>
    <x v="2"/>
  </r>
  <r>
    <n v="56"/>
    <n v="740"/>
    <x v="3"/>
    <x v="9"/>
  </r>
  <r>
    <n v="57"/>
    <n v="736"/>
    <x v="0"/>
    <x v="2"/>
  </r>
  <r>
    <n v="58"/>
    <n v="736"/>
    <x v="3"/>
    <x v="2"/>
  </r>
  <r>
    <n v="59"/>
    <n v="731"/>
    <x v="4"/>
    <x v="12"/>
  </r>
  <r>
    <n v="60"/>
    <n v="721"/>
    <x v="1"/>
    <x v="8"/>
  </r>
  <r>
    <n v="61"/>
    <n v="721"/>
    <x v="3"/>
    <x v="6"/>
  </r>
  <r>
    <n v="62"/>
    <n v="717"/>
    <x v="3"/>
    <x v="8"/>
  </r>
  <r>
    <n v="63"/>
    <n v="700"/>
    <x v="4"/>
    <x v="8"/>
  </r>
  <r>
    <n v="64"/>
    <n v="692"/>
    <x v="2"/>
    <x v="3"/>
  </r>
  <r>
    <n v="65"/>
    <n v="684"/>
    <x v="1"/>
    <x v="0"/>
  </r>
  <r>
    <n v="66"/>
    <n v="682"/>
    <x v="0"/>
    <x v="0"/>
  </r>
  <r>
    <n v="67"/>
    <n v="671"/>
    <x v="1"/>
    <x v="9"/>
  </r>
  <r>
    <n v="68"/>
    <n v="667"/>
    <x v="4"/>
    <x v="5"/>
  </r>
  <r>
    <n v="69"/>
    <n v="658"/>
    <x v="2"/>
    <x v="7"/>
  </r>
  <r>
    <n v="70"/>
    <n v="645"/>
    <x v="3"/>
    <x v="7"/>
  </r>
  <r>
    <n v="71"/>
    <n v="642"/>
    <x v="4"/>
    <x v="6"/>
  </r>
  <r>
    <n v="72"/>
    <n v="642"/>
    <x v="4"/>
    <x v="4"/>
  </r>
  <r>
    <n v="73"/>
    <n v="637"/>
    <x v="0"/>
    <x v="2"/>
  </r>
  <r>
    <n v="74"/>
    <n v="637"/>
    <x v="0"/>
    <x v="10"/>
  </r>
  <r>
    <n v="75"/>
    <n v="634"/>
    <x v="0"/>
    <x v="7"/>
  </r>
  <r>
    <n v="76"/>
    <n v="632"/>
    <x v="2"/>
    <x v="7"/>
  </r>
  <r>
    <n v="77"/>
    <n v="629"/>
    <x v="2"/>
    <x v="3"/>
  </r>
  <r>
    <n v="78"/>
    <n v="623"/>
    <x v="3"/>
    <x v="1"/>
  </r>
  <r>
    <n v="79"/>
    <n v="623"/>
    <x v="2"/>
    <x v="5"/>
  </r>
  <r>
    <n v="80"/>
    <n v="620"/>
    <x v="0"/>
    <x v="3"/>
  </r>
  <r>
    <n v="81"/>
    <n v="615"/>
    <x v="2"/>
    <x v="8"/>
  </r>
  <r>
    <n v="82"/>
    <n v="612"/>
    <x v="2"/>
    <x v="1"/>
  </r>
  <r>
    <n v="83"/>
    <n v="610"/>
    <x v="1"/>
    <x v="12"/>
  </r>
  <r>
    <n v="84"/>
    <n v="610"/>
    <x v="2"/>
    <x v="6"/>
  </r>
  <r>
    <n v="85"/>
    <n v="605"/>
    <x v="0"/>
    <x v="9"/>
  </r>
  <r>
    <n v="86"/>
    <n v="600"/>
    <x v="4"/>
    <x v="4"/>
  </r>
  <r>
    <n v="87"/>
    <n v="594"/>
    <x v="0"/>
    <x v="3"/>
  </r>
  <r>
    <n v="88"/>
    <n v="590"/>
    <x v="4"/>
    <x v="4"/>
  </r>
  <r>
    <n v="89"/>
    <n v="589"/>
    <x v="4"/>
    <x v="4"/>
  </r>
  <r>
    <n v="90"/>
    <n v="586"/>
    <x v="3"/>
    <x v="6"/>
  </r>
  <r>
    <n v="91"/>
    <n v="582"/>
    <x v="3"/>
    <x v="13"/>
  </r>
  <r>
    <n v="92"/>
    <n v="581"/>
    <x v="3"/>
    <x v="14"/>
  </r>
  <r>
    <n v="93"/>
    <n v="571"/>
    <x v="0"/>
    <x v="10"/>
  </r>
  <r>
    <n v="94"/>
    <n v="570"/>
    <x v="4"/>
    <x v="8"/>
  </r>
  <r>
    <n v="95"/>
    <n v="564"/>
    <x v="1"/>
    <x v="1"/>
  </r>
  <r>
    <n v="96"/>
    <n v="562"/>
    <x v="1"/>
    <x v="13"/>
  </r>
  <r>
    <n v="97"/>
    <n v="556"/>
    <x v="0"/>
    <x v="2"/>
  </r>
  <r>
    <n v="98"/>
    <n v="545"/>
    <x v="0"/>
    <x v="2"/>
  </r>
  <r>
    <n v="99"/>
    <n v="545"/>
    <x v="3"/>
    <x v="2"/>
  </r>
  <r>
    <n v="100"/>
    <n v="531"/>
    <x v="4"/>
    <x v="4"/>
  </r>
  <r>
    <n v="101"/>
    <n v="527"/>
    <x v="3"/>
    <x v="7"/>
  </r>
  <r>
    <n v="102"/>
    <n v="520"/>
    <x v="4"/>
    <x v="0"/>
  </r>
  <r>
    <n v="103"/>
    <n v="503"/>
    <x v="4"/>
    <x v="1"/>
  </r>
  <r>
    <n v="104"/>
    <n v="494"/>
    <x v="4"/>
    <x v="8"/>
  </r>
  <r>
    <n v="105"/>
    <n v="494"/>
    <x v="0"/>
    <x v="2"/>
  </r>
  <r>
    <n v="106"/>
    <n v="485"/>
    <x v="0"/>
    <x v="2"/>
  </r>
  <r>
    <n v="107"/>
    <n v="478"/>
    <x v="3"/>
    <x v="14"/>
  </r>
  <r>
    <n v="108"/>
    <n v="474"/>
    <x v="3"/>
    <x v="1"/>
  </r>
  <r>
    <n v="109"/>
    <n v="474"/>
    <x v="0"/>
    <x v="7"/>
  </r>
  <r>
    <n v="110"/>
    <n v="470"/>
    <x v="3"/>
    <x v="5"/>
  </r>
  <r>
    <n v="111"/>
    <n v="453"/>
    <x v="3"/>
    <x v="7"/>
  </r>
  <r>
    <n v="112"/>
    <n v="449"/>
    <x v="1"/>
    <x v="7"/>
  </r>
  <r>
    <n v="113"/>
    <n v="446"/>
    <x v="1"/>
    <x v="13"/>
  </r>
  <r>
    <n v="114"/>
    <n v="445"/>
    <x v="1"/>
    <x v="4"/>
  </r>
  <r>
    <n v="115"/>
    <n v="434"/>
    <x v="1"/>
    <x v="8"/>
  </r>
  <r>
    <n v="116"/>
    <n v="429"/>
    <x v="1"/>
    <x v="4"/>
  </r>
  <r>
    <n v="117"/>
    <n v="423"/>
    <x v="3"/>
    <x v="14"/>
  </r>
  <r>
    <n v="118"/>
    <n v="401"/>
    <x v="4"/>
    <x v="8"/>
  </r>
  <r>
    <n v="119"/>
    <n v="398"/>
    <x v="3"/>
    <x v="3"/>
  </r>
  <r>
    <n v="120"/>
    <n v="393"/>
    <x v="4"/>
    <x v="4"/>
  </r>
  <r>
    <n v="121"/>
    <n v="391"/>
    <x v="4"/>
    <x v="6"/>
  </r>
  <r>
    <n v="122"/>
    <n v="388"/>
    <x v="3"/>
    <x v="9"/>
  </r>
  <r>
    <n v="123"/>
    <n v="387"/>
    <x v="1"/>
    <x v="5"/>
  </r>
  <r>
    <n v="124"/>
    <n v="386"/>
    <x v="0"/>
    <x v="13"/>
  </r>
  <r>
    <n v="125"/>
    <n v="381"/>
    <x v="4"/>
    <x v="5"/>
  </r>
  <r>
    <n v="126"/>
    <n v="380"/>
    <x v="1"/>
    <x v="6"/>
  </r>
  <r>
    <n v="127"/>
    <n v="378"/>
    <x v="0"/>
    <x v="4"/>
  </r>
  <r>
    <n v="128"/>
    <n v="378"/>
    <x v="3"/>
    <x v="9"/>
  </r>
  <r>
    <n v="129"/>
    <n v="376"/>
    <x v="3"/>
    <x v="8"/>
  </r>
  <r>
    <n v="130"/>
    <n v="375"/>
    <x v="1"/>
    <x v="4"/>
  </r>
  <r>
    <n v="131"/>
    <n v="364"/>
    <x v="0"/>
    <x v="14"/>
  </r>
  <r>
    <n v="132"/>
    <n v="352"/>
    <x v="0"/>
    <x v="7"/>
  </r>
  <r>
    <n v="133"/>
    <n v="335"/>
    <x v="0"/>
    <x v="3"/>
  </r>
  <r>
    <n v="134"/>
    <n v="335"/>
    <x v="0"/>
    <x v="9"/>
  </r>
  <r>
    <n v="135"/>
    <n v="332"/>
    <x v="3"/>
    <x v="1"/>
  </r>
  <r>
    <n v="136"/>
    <n v="326"/>
    <x v="4"/>
    <x v="4"/>
  </r>
  <r>
    <n v="137"/>
    <n v="321"/>
    <x v="0"/>
    <x v="3"/>
  </r>
  <r>
    <n v="138"/>
    <n v="317"/>
    <x v="0"/>
    <x v="3"/>
  </r>
  <r>
    <n v="139"/>
    <n v="313"/>
    <x v="4"/>
    <x v="5"/>
  </r>
  <r>
    <n v="140"/>
    <n v="306"/>
    <x v="2"/>
    <x v="0"/>
  </r>
  <r>
    <n v="141"/>
    <n v="300"/>
    <x v="1"/>
    <x v="12"/>
  </r>
  <r>
    <n v="142"/>
    <n v="298"/>
    <x v="0"/>
    <x v="2"/>
  </r>
  <r>
    <n v="143"/>
    <n v="296"/>
    <x v="3"/>
    <x v="2"/>
  </r>
  <r>
    <n v="144"/>
    <n v="293"/>
    <x v="4"/>
    <x v="10"/>
  </r>
  <r>
    <n v="145"/>
    <n v="284"/>
    <x v="1"/>
    <x v="10"/>
  </r>
  <r>
    <n v="146"/>
    <n v="278"/>
    <x v="4"/>
    <x v="8"/>
  </r>
  <r>
    <n v="147"/>
    <n v="269"/>
    <x v="3"/>
    <x v="3"/>
  </r>
  <r>
    <n v="148"/>
    <n v="253"/>
    <x v="3"/>
    <x v="1"/>
  </r>
  <r>
    <n v="149"/>
    <n v="253"/>
    <x v="3"/>
    <x v="12"/>
  </r>
  <r>
    <n v="150"/>
    <n v="250"/>
    <x v="0"/>
    <x v="9"/>
  </r>
  <r>
    <n v="151"/>
    <n v="245"/>
    <x v="3"/>
    <x v="7"/>
  </r>
  <r>
    <n v="152"/>
    <n v="241"/>
    <x v="3"/>
    <x v="3"/>
  </r>
  <r>
    <n v="153"/>
    <n v="233"/>
    <x v="3"/>
    <x v="10"/>
  </r>
  <r>
    <n v="154"/>
    <n v="230"/>
    <x v="3"/>
    <x v="10"/>
  </r>
  <r>
    <n v="155"/>
    <n v="228"/>
    <x v="0"/>
    <x v="7"/>
  </r>
  <r>
    <n v="156"/>
    <n v="224"/>
    <x v="1"/>
    <x v="4"/>
  </r>
  <r>
    <n v="157"/>
    <n v="219"/>
    <x v="0"/>
    <x v="11"/>
  </r>
  <r>
    <n v="158"/>
    <n v="218"/>
    <x v="3"/>
    <x v="0"/>
  </r>
  <r>
    <n v="159"/>
    <n v="216"/>
    <x v="0"/>
    <x v="0"/>
  </r>
  <r>
    <n v="160"/>
    <n v="202"/>
    <x v="4"/>
    <x v="5"/>
  </r>
  <r>
    <n v="161"/>
    <n v="202"/>
    <x v="3"/>
    <x v="9"/>
  </r>
  <r>
    <n v="162"/>
    <n v="197"/>
    <x v="0"/>
    <x v="1"/>
  </r>
  <r>
    <n v="163"/>
    <n v="194"/>
    <x v="1"/>
    <x v="14"/>
  </r>
  <r>
    <n v="164"/>
    <n v="193"/>
    <x v="1"/>
    <x v="9"/>
  </r>
  <r>
    <n v="165"/>
    <n v="187"/>
    <x v="1"/>
    <x v="9"/>
  </r>
  <r>
    <n v="166"/>
    <n v="183"/>
    <x v="0"/>
    <x v="12"/>
  </r>
  <r>
    <n v="167"/>
    <n v="182"/>
    <x v="4"/>
    <x v="4"/>
  </r>
  <r>
    <n v="168"/>
    <n v="181"/>
    <x v="4"/>
    <x v="10"/>
  </r>
  <r>
    <n v="169"/>
    <n v="171"/>
    <x v="0"/>
    <x v="10"/>
  </r>
  <r>
    <n v="170"/>
    <n v="169"/>
    <x v="0"/>
    <x v="1"/>
  </r>
  <r>
    <n v="171"/>
    <n v="167"/>
    <x v="0"/>
    <x v="5"/>
  </r>
  <r>
    <n v="172"/>
    <n v="166"/>
    <x v="0"/>
    <x v="12"/>
  </r>
  <r>
    <n v="173"/>
    <n v="164"/>
    <x v="1"/>
    <x v="5"/>
  </r>
  <r>
    <n v="174"/>
    <n v="157"/>
    <x v="3"/>
    <x v="12"/>
  </r>
  <r>
    <n v="175"/>
    <n v="130"/>
    <x v="0"/>
    <x v="1"/>
  </r>
  <r>
    <n v="176"/>
    <n v="129"/>
    <x v="1"/>
    <x v="10"/>
  </r>
  <r>
    <n v="177"/>
    <n v="129"/>
    <x v="4"/>
    <x v="4"/>
  </r>
  <r>
    <n v="178"/>
    <n v="125"/>
    <x v="0"/>
    <x v="2"/>
  </r>
  <r>
    <n v="179"/>
    <n v="106"/>
    <x v="0"/>
    <x v="5"/>
  </r>
  <r>
    <n v="180"/>
    <n v="82"/>
    <x v="1"/>
    <x v="4"/>
  </r>
  <r>
    <n v="181"/>
    <n v="81"/>
    <x v="4"/>
    <x v="9"/>
  </r>
  <r>
    <n v="182"/>
    <n v="79"/>
    <x v="3"/>
    <x v="7"/>
  </r>
  <r>
    <n v="183"/>
    <n v="79"/>
    <x v="3"/>
    <x v="5"/>
  </r>
  <r>
    <n v="184"/>
    <n v="78"/>
    <x v="3"/>
    <x v="12"/>
  </r>
  <r>
    <n v="185"/>
    <n v="73"/>
    <x v="4"/>
    <x v="1"/>
  </r>
  <r>
    <n v="186"/>
    <n v="70"/>
    <x v="0"/>
    <x v="8"/>
  </r>
  <r>
    <n v="187"/>
    <n v="69"/>
    <x v="0"/>
    <x v="3"/>
  </r>
  <r>
    <n v="188"/>
    <n v="69"/>
    <x v="4"/>
    <x v="12"/>
  </r>
  <r>
    <n v="189"/>
    <n v="63"/>
    <x v="0"/>
    <x v="14"/>
  </r>
  <r>
    <n v="190"/>
    <n v="60"/>
    <x v="3"/>
    <x v="7"/>
  </r>
  <r>
    <n v="191"/>
    <n v="57"/>
    <x v="1"/>
    <x v="1"/>
  </r>
  <r>
    <n v="192"/>
    <n v="54"/>
    <x v="0"/>
    <x v="3"/>
  </r>
  <r>
    <n v="193"/>
    <n v="36"/>
    <x v="1"/>
    <x v="2"/>
  </r>
  <r>
    <n v="194"/>
    <n v="30"/>
    <x v="3"/>
    <x v="5"/>
  </r>
  <r>
    <n v="195"/>
    <n v="26"/>
    <x v="3"/>
    <x v="0"/>
  </r>
  <r>
    <n v="196"/>
    <n v="15"/>
    <x v="4"/>
    <x v="1"/>
  </r>
  <r>
    <n v="197"/>
    <n v="14"/>
    <x v="3"/>
    <x v="9"/>
  </r>
  <r>
    <n v="198"/>
    <n v="4"/>
    <x v="3"/>
    <x v="0"/>
  </r>
  <r>
    <n v="199"/>
    <n v="4"/>
    <x v="1"/>
    <x v="1"/>
  </r>
  <r>
    <n v="200"/>
    <n v="1"/>
    <x v="3"/>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B6:C22" firstHeaderRow="1" firstDataRow="1" firstDataCol="1"/>
  <pivotFields count="4">
    <pivotField showAll="0"/>
    <pivotField dataField="1" numFmtId="164" showAll="0"/>
    <pivotField showAll="0">
      <items count="6">
        <item x="4"/>
        <item x="1"/>
        <item x="0"/>
        <item x="3"/>
        <item x="2"/>
        <item t="default"/>
      </items>
    </pivotField>
    <pivotField axis="axisRow" showAll="0">
      <items count="16">
        <item x="9"/>
        <item x="12"/>
        <item x="10"/>
        <item x="1"/>
        <item x="14"/>
        <item x="4"/>
        <item x="0"/>
        <item x="7"/>
        <item x="6"/>
        <item x="5"/>
        <item x="8"/>
        <item x="3"/>
        <item x="2"/>
        <item x="13"/>
        <item x="11"/>
        <item t="default"/>
      </items>
    </pivotField>
  </pivotFields>
  <rowFields count="1">
    <field x="3"/>
  </rowFields>
  <rowItems count="16">
    <i>
      <x/>
    </i>
    <i>
      <x v="1"/>
    </i>
    <i>
      <x v="2"/>
    </i>
    <i>
      <x v="3"/>
    </i>
    <i>
      <x v="4"/>
    </i>
    <i>
      <x v="5"/>
    </i>
    <i>
      <x v="6"/>
    </i>
    <i>
      <x v="7"/>
    </i>
    <i>
      <x v="8"/>
    </i>
    <i>
      <x v="9"/>
    </i>
    <i>
      <x v="10"/>
    </i>
    <i>
      <x v="11"/>
    </i>
    <i>
      <x v="12"/>
    </i>
    <i>
      <x v="13"/>
    </i>
    <i>
      <x v="14"/>
    </i>
    <i t="grand">
      <x/>
    </i>
  </rowItems>
  <colItems count="1">
    <i/>
  </colItems>
  <dataFields count="1">
    <dataField name="Sum of Domestic Gross           (in millions)" fld="1" baseField="0" baseItem="0"/>
  </dataField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F32" sqref="F32"/>
    </sheetView>
  </sheetViews>
  <sheetFormatPr defaultColWidth="11" defaultRowHeight="12.75" x14ac:dyDescent="0.2"/>
  <sheetData/>
  <sheetProtection selectLockedCells="1" selectUn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9"/>
  <sheetViews>
    <sheetView topLeftCell="A9" workbookViewId="0">
      <selection activeCell="B24" sqref="B24"/>
    </sheetView>
  </sheetViews>
  <sheetFormatPr defaultColWidth="8" defaultRowHeight="12.75" x14ac:dyDescent="0.2"/>
  <cols>
    <col min="1" max="1" width="15.875" style="4" customWidth="1"/>
    <col min="2" max="2" width="20.625" style="4" customWidth="1"/>
    <col min="3" max="4" width="8" style="4"/>
    <col min="5" max="5" width="12.625" style="4" customWidth="1"/>
    <col min="6" max="6" width="8" style="4"/>
    <col min="7" max="7" width="17.625" style="4" customWidth="1"/>
    <col min="8" max="8" width="12" style="4" customWidth="1"/>
    <col min="9" max="9" width="9.5" style="4" customWidth="1"/>
    <col min="10" max="16384" width="8" style="4"/>
  </cols>
  <sheetData>
    <row r="1" spans="1:9" s="3" customFormat="1" x14ac:dyDescent="0.2">
      <c r="A1" s="5" t="s">
        <v>9</v>
      </c>
      <c r="B1" s="6"/>
      <c r="C1" s="6"/>
      <c r="D1" s="6"/>
      <c r="E1" s="6"/>
      <c r="F1" s="6"/>
      <c r="G1" s="6"/>
      <c r="H1" s="6"/>
      <c r="I1" s="6"/>
    </row>
    <row r="2" spans="1:9" s="3" customFormat="1" x14ac:dyDescent="0.2">
      <c r="A2" s="6"/>
      <c r="B2" s="6"/>
      <c r="C2" s="6"/>
      <c r="D2" s="6"/>
      <c r="E2" s="6"/>
      <c r="F2" s="6"/>
      <c r="G2" s="6"/>
      <c r="H2" s="6"/>
      <c r="I2" s="6"/>
    </row>
    <row r="3" spans="1:9" s="3" customFormat="1" x14ac:dyDescent="0.2">
      <c r="A3" s="5" t="s">
        <v>10</v>
      </c>
      <c r="B3" s="5"/>
      <c r="C3" s="5"/>
      <c r="D3" s="5"/>
      <c r="E3" s="5"/>
      <c r="F3" s="5"/>
      <c r="G3" s="5"/>
      <c r="H3" s="5"/>
      <c r="I3" s="6"/>
    </row>
    <row r="4" spans="1:9" s="3" customFormat="1" x14ac:dyDescent="0.2">
      <c r="A4" s="5" t="s">
        <v>14</v>
      </c>
      <c r="B4" s="5"/>
      <c r="C4" s="5"/>
      <c r="D4" s="5"/>
      <c r="E4" s="5"/>
      <c r="F4" s="5"/>
      <c r="G4" s="5"/>
      <c r="H4" s="5"/>
      <c r="I4" s="6"/>
    </row>
    <row r="5" spans="1:9" s="3" customFormat="1" x14ac:dyDescent="0.2">
      <c r="A5" s="5" t="s">
        <v>15</v>
      </c>
      <c r="B5" s="5"/>
      <c r="C5" s="5"/>
      <c r="D5" s="5"/>
      <c r="E5" s="5"/>
      <c r="F5" s="5"/>
      <c r="G5" s="5"/>
      <c r="H5" s="5"/>
      <c r="I5" s="6"/>
    </row>
    <row r="6" spans="1:9" s="3" customFormat="1" x14ac:dyDescent="0.2">
      <c r="A6" s="5" t="s">
        <v>16</v>
      </c>
      <c r="B6" s="5"/>
      <c r="C6" s="5"/>
      <c r="D6" s="5"/>
      <c r="E6" s="5"/>
      <c r="F6" s="5"/>
      <c r="G6" s="5"/>
      <c r="H6" s="5"/>
      <c r="I6" s="6"/>
    </row>
    <row r="7" spans="1:9" s="3" customFormat="1" x14ac:dyDescent="0.2">
      <c r="A7" s="5"/>
      <c r="B7" s="5"/>
      <c r="C7" s="5"/>
      <c r="D7" s="5"/>
      <c r="E7" s="5"/>
      <c r="F7" s="5"/>
      <c r="G7" s="5"/>
      <c r="H7" s="5"/>
      <c r="I7" s="6"/>
    </row>
    <row r="8" spans="1:9" s="3" customFormat="1" x14ac:dyDescent="0.2">
      <c r="A8" s="5" t="s">
        <v>11</v>
      </c>
      <c r="B8" s="5"/>
      <c r="C8" s="5"/>
      <c r="D8" s="5"/>
      <c r="E8" s="5"/>
      <c r="F8" s="5"/>
      <c r="G8" s="5"/>
      <c r="H8" s="5"/>
      <c r="I8" s="6"/>
    </row>
    <row r="9" spans="1:9" s="3" customFormat="1" x14ac:dyDescent="0.2">
      <c r="A9" s="5" t="s">
        <v>12</v>
      </c>
      <c r="B9" s="5"/>
      <c r="C9" s="5"/>
      <c r="D9" s="5"/>
      <c r="E9" s="5"/>
      <c r="F9" s="5"/>
      <c r="G9" s="5"/>
      <c r="H9" s="5"/>
      <c r="I9" s="6"/>
    </row>
    <row r="10" spans="1:9" s="3" customFormat="1" x14ac:dyDescent="0.2">
      <c r="A10" s="5" t="s">
        <v>13</v>
      </c>
      <c r="B10" s="5"/>
      <c r="C10" s="5"/>
      <c r="D10" s="5"/>
      <c r="E10" s="5"/>
      <c r="F10" s="5"/>
      <c r="G10" s="5"/>
      <c r="H10" s="5"/>
      <c r="I10" s="6"/>
    </row>
    <row r="11" spans="1:9" s="3" customFormat="1" x14ac:dyDescent="0.2">
      <c r="A11" s="5"/>
      <c r="B11" s="5"/>
      <c r="C11" s="5"/>
      <c r="D11" s="5"/>
      <c r="E11" s="5"/>
      <c r="F11" s="5"/>
      <c r="G11" s="5"/>
      <c r="H11" s="5"/>
      <c r="I11" s="6"/>
    </row>
    <row r="12" spans="1:9" s="3" customFormat="1" x14ac:dyDescent="0.2">
      <c r="A12" s="29" t="s">
        <v>56</v>
      </c>
      <c r="B12" s="5"/>
      <c r="C12" s="5"/>
      <c r="D12" s="5"/>
      <c r="E12" s="5"/>
      <c r="F12" s="5"/>
      <c r="G12" s="5"/>
      <c r="H12" s="5"/>
      <c r="I12" s="6"/>
    </row>
    <row r="13" spans="1:9" s="3" customFormat="1" x14ac:dyDescent="0.2">
      <c r="A13" s="29" t="s">
        <v>57</v>
      </c>
      <c r="B13" s="5"/>
      <c r="C13" s="5"/>
      <c r="D13" s="5"/>
      <c r="E13" s="5"/>
      <c r="F13" s="5"/>
      <c r="G13" s="5"/>
      <c r="H13" s="5"/>
      <c r="I13" s="6"/>
    </row>
    <row r="14" spans="1:9" s="3" customFormat="1" x14ac:dyDescent="0.2">
      <c r="A14" s="29" t="s">
        <v>58</v>
      </c>
      <c r="B14" s="5"/>
      <c r="C14" s="5"/>
      <c r="D14" s="5"/>
      <c r="E14" s="5"/>
      <c r="F14" s="5"/>
      <c r="G14" s="5"/>
      <c r="H14" s="5"/>
      <c r="I14" s="6"/>
    </row>
    <row r="15" spans="1:9" s="3" customFormat="1" x14ac:dyDescent="0.2">
      <c r="A15" s="5" t="s">
        <v>59</v>
      </c>
      <c r="B15" s="5"/>
      <c r="C15" s="5"/>
      <c r="D15" s="5"/>
      <c r="E15" s="5"/>
      <c r="F15" s="5"/>
      <c r="G15" s="5"/>
      <c r="H15" s="5"/>
      <c r="I15" s="6"/>
    </row>
    <row r="18" spans="1:12" x14ac:dyDescent="0.2">
      <c r="B18" s="2"/>
      <c r="C18" s="2"/>
      <c r="D18" s="2"/>
      <c r="E18" s="2"/>
      <c r="F18" s="2"/>
      <c r="G18" s="2"/>
    </row>
    <row r="19" spans="1:12" x14ac:dyDescent="0.2">
      <c r="B19" s="81" t="s">
        <v>1</v>
      </c>
      <c r="C19" s="82"/>
      <c r="D19" s="82"/>
      <c r="E19" s="82"/>
      <c r="F19" s="82"/>
      <c r="G19" s="82"/>
      <c r="H19" s="82"/>
      <c r="L19" s="4" t="s">
        <v>0</v>
      </c>
    </row>
    <row r="20" spans="1:12" customFormat="1" ht="18" customHeight="1" x14ac:dyDescent="0.2">
      <c r="A20" s="62" t="s">
        <v>141</v>
      </c>
      <c r="B20" s="62" t="s">
        <v>142</v>
      </c>
      <c r="C20" s="62" t="s">
        <v>143</v>
      </c>
      <c r="D20" s="62" t="s">
        <v>144</v>
      </c>
    </row>
    <row r="21" spans="1:12" customFormat="1" ht="18" customHeight="1" x14ac:dyDescent="0.2">
      <c r="A21" t="s">
        <v>145</v>
      </c>
      <c r="B21">
        <v>90</v>
      </c>
      <c r="C21">
        <v>0.1</v>
      </c>
      <c r="D21">
        <f t="shared" ref="D21:D26" si="0">SUM(B21*C21)</f>
        <v>9</v>
      </c>
    </row>
    <row r="22" spans="1:12" customFormat="1" ht="18" customHeight="1" x14ac:dyDescent="0.2">
      <c r="A22" t="s">
        <v>146</v>
      </c>
      <c r="B22">
        <v>90</v>
      </c>
      <c r="C22">
        <v>0.1</v>
      </c>
      <c r="D22">
        <f t="shared" si="0"/>
        <v>9</v>
      </c>
    </row>
    <row r="23" spans="1:12" customFormat="1" ht="18" customHeight="1" x14ac:dyDescent="0.2">
      <c r="A23" s="1" t="s">
        <v>150</v>
      </c>
      <c r="B23">
        <v>80</v>
      </c>
      <c r="C23">
        <v>0.2</v>
      </c>
      <c r="D23">
        <f t="shared" si="0"/>
        <v>16</v>
      </c>
    </row>
    <row r="24" spans="1:12" customFormat="1" ht="18" customHeight="1" x14ac:dyDescent="0.2">
      <c r="A24" t="s">
        <v>147</v>
      </c>
      <c r="B24">
        <v>90</v>
      </c>
      <c r="C24">
        <v>0.2</v>
      </c>
      <c r="D24">
        <f t="shared" si="0"/>
        <v>18</v>
      </c>
    </row>
    <row r="25" spans="1:12" customFormat="1" ht="18" customHeight="1" x14ac:dyDescent="0.2">
      <c r="A25" t="s">
        <v>148</v>
      </c>
      <c r="B25">
        <v>90</v>
      </c>
      <c r="C25">
        <v>0.1</v>
      </c>
      <c r="D25">
        <f t="shared" si="0"/>
        <v>9</v>
      </c>
    </row>
    <row r="26" spans="1:12" customFormat="1" ht="18" customHeight="1" x14ac:dyDescent="0.2">
      <c r="A26" t="s">
        <v>149</v>
      </c>
      <c r="B26">
        <v>90</v>
      </c>
      <c r="C26">
        <v>0.3</v>
      </c>
      <c r="D26">
        <f t="shared" si="0"/>
        <v>27</v>
      </c>
    </row>
    <row r="27" spans="1:12" customFormat="1" ht="18" customHeight="1" x14ac:dyDescent="0.2"/>
    <row r="28" spans="1:12" customFormat="1" ht="18" customHeight="1" x14ac:dyDescent="0.2">
      <c r="A28" s="62" t="s">
        <v>151</v>
      </c>
      <c r="D28">
        <f>SUM(D21+D22+D23+D24+D25+D26)</f>
        <v>88</v>
      </c>
    </row>
    <row r="29" spans="1:12" customFormat="1" ht="18" customHeight="1" x14ac:dyDescent="0.2"/>
    <row r="30" spans="1:12" customFormat="1" ht="12.95" customHeight="1" x14ac:dyDescent="0.2"/>
    <row r="31" spans="1:12" customFormat="1" x14ac:dyDescent="0.2"/>
    <row r="32" spans="1:12" customFormat="1" ht="42.95" customHeight="1" x14ac:dyDescent="0.2"/>
    <row r="33" customFormat="1" x14ac:dyDescent="0.2"/>
    <row r="34" customFormat="1" x14ac:dyDescent="0.2"/>
    <row r="35" customFormat="1" x14ac:dyDescent="0.2"/>
    <row r="36" customFormat="1" x14ac:dyDescent="0.2"/>
    <row r="37" customFormat="1" x14ac:dyDescent="0.2"/>
    <row r="38" customFormat="1" x14ac:dyDescent="0.2"/>
    <row r="39" customFormat="1" x14ac:dyDescent="0.2"/>
    <row r="40" customFormat="1" x14ac:dyDescent="0.2"/>
    <row r="41" customFormat="1" x14ac:dyDescent="0.2"/>
    <row r="42" customFormat="1" x14ac:dyDescent="0.2"/>
    <row r="43" customFormat="1" x14ac:dyDescent="0.2"/>
    <row r="44" customFormat="1" x14ac:dyDescent="0.2"/>
    <row r="45" customFormat="1" x14ac:dyDescent="0.2"/>
    <row r="46" customFormat="1" x14ac:dyDescent="0.2"/>
    <row r="47" customFormat="1" x14ac:dyDescent="0.2"/>
    <row r="48" customFormat="1" x14ac:dyDescent="0.2"/>
    <row r="49" customFormat="1" x14ac:dyDescent="0.2"/>
    <row r="50" customFormat="1" x14ac:dyDescent="0.2"/>
    <row r="51" customFormat="1" x14ac:dyDescent="0.2"/>
    <row r="52" customFormat="1" x14ac:dyDescent="0.2"/>
    <row r="53" customFormat="1" x14ac:dyDescent="0.2"/>
    <row r="54" customFormat="1" x14ac:dyDescent="0.2"/>
    <row r="55" customFormat="1" x14ac:dyDescent="0.2"/>
    <row r="56" customFormat="1" x14ac:dyDescent="0.2"/>
    <row r="57" customFormat="1" x14ac:dyDescent="0.2"/>
    <row r="58" customFormat="1" x14ac:dyDescent="0.2"/>
    <row r="59" customFormat="1" x14ac:dyDescent="0.2"/>
    <row r="60" customFormat="1" x14ac:dyDescent="0.2"/>
    <row r="61" customFormat="1" x14ac:dyDescent="0.2"/>
    <row r="62" customFormat="1" x14ac:dyDescent="0.2"/>
    <row r="63" customFormat="1" x14ac:dyDescent="0.2"/>
    <row r="64" customFormat="1" x14ac:dyDescent="0.2"/>
    <row r="65" customFormat="1" x14ac:dyDescent="0.2"/>
    <row r="66" customFormat="1" x14ac:dyDescent="0.2"/>
    <row r="67" customFormat="1" x14ac:dyDescent="0.2"/>
    <row r="68" customFormat="1" x14ac:dyDescent="0.2"/>
    <row r="69" customFormat="1" x14ac:dyDescent="0.2"/>
    <row r="70" customFormat="1" x14ac:dyDescent="0.2"/>
    <row r="71" customFormat="1" x14ac:dyDescent="0.2"/>
    <row r="72" customFormat="1" x14ac:dyDescent="0.2"/>
    <row r="73" customFormat="1" x14ac:dyDescent="0.2"/>
    <row r="74" customFormat="1" x14ac:dyDescent="0.2"/>
    <row r="75" customFormat="1" x14ac:dyDescent="0.2"/>
    <row r="76" customFormat="1" x14ac:dyDescent="0.2"/>
    <row r="77" customFormat="1" x14ac:dyDescent="0.2"/>
    <row r="78" customFormat="1" x14ac:dyDescent="0.2"/>
    <row r="79" customFormat="1" x14ac:dyDescent="0.2"/>
    <row r="80" customFormat="1" x14ac:dyDescent="0.2"/>
    <row r="81" customFormat="1" x14ac:dyDescent="0.2"/>
    <row r="82" customFormat="1" x14ac:dyDescent="0.2"/>
    <row r="83" customFormat="1" x14ac:dyDescent="0.2"/>
    <row r="84" customFormat="1" x14ac:dyDescent="0.2"/>
    <row r="85" customFormat="1" x14ac:dyDescent="0.2"/>
    <row r="86" customFormat="1" x14ac:dyDescent="0.2"/>
    <row r="87" customFormat="1" x14ac:dyDescent="0.2"/>
    <row r="88" customFormat="1" x14ac:dyDescent="0.2"/>
    <row r="89" customFormat="1" x14ac:dyDescent="0.2"/>
    <row r="90" customFormat="1" x14ac:dyDescent="0.2"/>
    <row r="91" customFormat="1" x14ac:dyDescent="0.2"/>
    <row r="92" customFormat="1" x14ac:dyDescent="0.2"/>
    <row r="93" customFormat="1" x14ac:dyDescent="0.2"/>
    <row r="94" customFormat="1" x14ac:dyDescent="0.2"/>
    <row r="95" customFormat="1" x14ac:dyDescent="0.2"/>
    <row r="96" customFormat="1" x14ac:dyDescent="0.2"/>
    <row r="97" customFormat="1" x14ac:dyDescent="0.2"/>
    <row r="98" customFormat="1" x14ac:dyDescent="0.2"/>
    <row r="99" customFormat="1" x14ac:dyDescent="0.2"/>
    <row r="100" customFormat="1" x14ac:dyDescent="0.2"/>
    <row r="101" customFormat="1" x14ac:dyDescent="0.2"/>
    <row r="102" customFormat="1" x14ac:dyDescent="0.2"/>
    <row r="103" customFormat="1" x14ac:dyDescent="0.2"/>
    <row r="104" customFormat="1" x14ac:dyDescent="0.2"/>
    <row r="105" customFormat="1" x14ac:dyDescent="0.2"/>
    <row r="106" customFormat="1" x14ac:dyDescent="0.2"/>
    <row r="107" customFormat="1" x14ac:dyDescent="0.2"/>
    <row r="108" customFormat="1" x14ac:dyDescent="0.2"/>
    <row r="109" customFormat="1" x14ac:dyDescent="0.2"/>
    <row r="110" customFormat="1" x14ac:dyDescent="0.2"/>
    <row r="111" customFormat="1" x14ac:dyDescent="0.2"/>
    <row r="112" customFormat="1" x14ac:dyDescent="0.2"/>
    <row r="113" customFormat="1" x14ac:dyDescent="0.2"/>
    <row r="114" customFormat="1" x14ac:dyDescent="0.2"/>
    <row r="115" customFormat="1" x14ac:dyDescent="0.2"/>
    <row r="116" customFormat="1" x14ac:dyDescent="0.2"/>
    <row r="117" customFormat="1" x14ac:dyDescent="0.2"/>
    <row r="118" customFormat="1" x14ac:dyDescent="0.2"/>
    <row r="119" customFormat="1" x14ac:dyDescent="0.2"/>
    <row r="120" customFormat="1" x14ac:dyDescent="0.2"/>
    <row r="121" customFormat="1" x14ac:dyDescent="0.2"/>
    <row r="122" customFormat="1" x14ac:dyDescent="0.2"/>
    <row r="123" customFormat="1" x14ac:dyDescent="0.2"/>
    <row r="124" customFormat="1" x14ac:dyDescent="0.2"/>
    <row r="125" customFormat="1" x14ac:dyDescent="0.2"/>
    <row r="126" customFormat="1" x14ac:dyDescent="0.2"/>
    <row r="127" customFormat="1" x14ac:dyDescent="0.2"/>
    <row r="128" customFormat="1" x14ac:dyDescent="0.2"/>
    <row r="129" customFormat="1" x14ac:dyDescent="0.2"/>
    <row r="130" customFormat="1" x14ac:dyDescent="0.2"/>
    <row r="131" customFormat="1" x14ac:dyDescent="0.2"/>
    <row r="132" customFormat="1" x14ac:dyDescent="0.2"/>
    <row r="133" customFormat="1" x14ac:dyDescent="0.2"/>
    <row r="134" customFormat="1" x14ac:dyDescent="0.2"/>
    <row r="135" customFormat="1" x14ac:dyDescent="0.2"/>
    <row r="136" customFormat="1" x14ac:dyDescent="0.2"/>
    <row r="137" customFormat="1" x14ac:dyDescent="0.2"/>
    <row r="138" customFormat="1" x14ac:dyDescent="0.2"/>
    <row r="139" customFormat="1" x14ac:dyDescent="0.2"/>
    <row r="140" customFormat="1" x14ac:dyDescent="0.2"/>
    <row r="141" customFormat="1" x14ac:dyDescent="0.2"/>
    <row r="142" customFormat="1" x14ac:dyDescent="0.2"/>
    <row r="143" customFormat="1" x14ac:dyDescent="0.2"/>
    <row r="144" customFormat="1" x14ac:dyDescent="0.2"/>
    <row r="145" customFormat="1" x14ac:dyDescent="0.2"/>
    <row r="146" customFormat="1" x14ac:dyDescent="0.2"/>
    <row r="147" customFormat="1" x14ac:dyDescent="0.2"/>
    <row r="148" customFormat="1" x14ac:dyDescent="0.2"/>
    <row r="149" customFormat="1" x14ac:dyDescent="0.2"/>
    <row r="150" customFormat="1" x14ac:dyDescent="0.2"/>
    <row r="151" customFormat="1" x14ac:dyDescent="0.2"/>
    <row r="152" customFormat="1" x14ac:dyDescent="0.2"/>
    <row r="153" customFormat="1" x14ac:dyDescent="0.2"/>
    <row r="154" customFormat="1" x14ac:dyDescent="0.2"/>
    <row r="155" customFormat="1" x14ac:dyDescent="0.2"/>
    <row r="156" customFormat="1" x14ac:dyDescent="0.2"/>
    <row r="157" customFormat="1" x14ac:dyDescent="0.2"/>
    <row r="158" customFormat="1" x14ac:dyDescent="0.2"/>
    <row r="159" customFormat="1" x14ac:dyDescent="0.2"/>
    <row r="160" customFormat="1" x14ac:dyDescent="0.2"/>
    <row r="161" customFormat="1" x14ac:dyDescent="0.2"/>
    <row r="162" customFormat="1" x14ac:dyDescent="0.2"/>
    <row r="163" customFormat="1" x14ac:dyDescent="0.2"/>
    <row r="164" customFormat="1" x14ac:dyDescent="0.2"/>
    <row r="165" customFormat="1" x14ac:dyDescent="0.2"/>
    <row r="166" customFormat="1" x14ac:dyDescent="0.2"/>
    <row r="167" customFormat="1" x14ac:dyDescent="0.2"/>
    <row r="168" customFormat="1" x14ac:dyDescent="0.2"/>
    <row r="169" customFormat="1" x14ac:dyDescent="0.2"/>
    <row r="170" customFormat="1" x14ac:dyDescent="0.2"/>
    <row r="171" customFormat="1" x14ac:dyDescent="0.2"/>
    <row r="172" customFormat="1" x14ac:dyDescent="0.2"/>
    <row r="173" customFormat="1" x14ac:dyDescent="0.2"/>
    <row r="174" customFormat="1" x14ac:dyDescent="0.2"/>
    <row r="175" customFormat="1" x14ac:dyDescent="0.2"/>
    <row r="176" customFormat="1" x14ac:dyDescent="0.2"/>
    <row r="177" customFormat="1" x14ac:dyDescent="0.2"/>
    <row r="178" customFormat="1" x14ac:dyDescent="0.2"/>
    <row r="179" customFormat="1" x14ac:dyDescent="0.2"/>
    <row r="180" customFormat="1" x14ac:dyDescent="0.2"/>
    <row r="181" customFormat="1" x14ac:dyDescent="0.2"/>
    <row r="182" customFormat="1" x14ac:dyDescent="0.2"/>
    <row r="183" customFormat="1" x14ac:dyDescent="0.2"/>
    <row r="184" customFormat="1" x14ac:dyDescent="0.2"/>
    <row r="185" customFormat="1" x14ac:dyDescent="0.2"/>
    <row r="186" customFormat="1" x14ac:dyDescent="0.2"/>
    <row r="187" customFormat="1" x14ac:dyDescent="0.2"/>
    <row r="188" customFormat="1" x14ac:dyDescent="0.2"/>
    <row r="189" customFormat="1" x14ac:dyDescent="0.2"/>
    <row r="190" customFormat="1" x14ac:dyDescent="0.2"/>
    <row r="191" customFormat="1" x14ac:dyDescent="0.2"/>
    <row r="192" customFormat="1" x14ac:dyDescent="0.2"/>
    <row r="193" customFormat="1" x14ac:dyDescent="0.2"/>
    <row r="194" customFormat="1" x14ac:dyDescent="0.2"/>
    <row r="195" customFormat="1" x14ac:dyDescent="0.2"/>
    <row r="196" customFormat="1" x14ac:dyDescent="0.2"/>
    <row r="197" customFormat="1" x14ac:dyDescent="0.2"/>
    <row r="198" customFormat="1" x14ac:dyDescent="0.2"/>
    <row r="199" customFormat="1" x14ac:dyDescent="0.2"/>
    <row r="200" customFormat="1" x14ac:dyDescent="0.2"/>
    <row r="201" customFormat="1" x14ac:dyDescent="0.2"/>
    <row r="202" customFormat="1" x14ac:dyDescent="0.2"/>
    <row r="203" customFormat="1" x14ac:dyDescent="0.2"/>
    <row r="204" customFormat="1" x14ac:dyDescent="0.2"/>
    <row r="205" customFormat="1" x14ac:dyDescent="0.2"/>
    <row r="206" customFormat="1" x14ac:dyDescent="0.2"/>
    <row r="207" customFormat="1" x14ac:dyDescent="0.2"/>
    <row r="208" customFormat="1" x14ac:dyDescent="0.2"/>
    <row r="209" customFormat="1" x14ac:dyDescent="0.2"/>
    <row r="210" customFormat="1" x14ac:dyDescent="0.2"/>
    <row r="211" customFormat="1" x14ac:dyDescent="0.2"/>
    <row r="212" customFormat="1" x14ac:dyDescent="0.2"/>
    <row r="213" customFormat="1" x14ac:dyDescent="0.2"/>
    <row r="214" customFormat="1" x14ac:dyDescent="0.2"/>
    <row r="215" customFormat="1" x14ac:dyDescent="0.2"/>
    <row r="216" customFormat="1" x14ac:dyDescent="0.2"/>
    <row r="217" customFormat="1" x14ac:dyDescent="0.2"/>
    <row r="218" customFormat="1" x14ac:dyDescent="0.2"/>
    <row r="219" customFormat="1" x14ac:dyDescent="0.2"/>
    <row r="220" customFormat="1" x14ac:dyDescent="0.2"/>
    <row r="221" customFormat="1" x14ac:dyDescent="0.2"/>
    <row r="222" customFormat="1" x14ac:dyDescent="0.2"/>
    <row r="223" customFormat="1" x14ac:dyDescent="0.2"/>
    <row r="224" customFormat="1" x14ac:dyDescent="0.2"/>
    <row r="225" customFormat="1" x14ac:dyDescent="0.2"/>
    <row r="226" customFormat="1" x14ac:dyDescent="0.2"/>
    <row r="227" customFormat="1" x14ac:dyDescent="0.2"/>
    <row r="228" customFormat="1" x14ac:dyDescent="0.2"/>
    <row r="229" customFormat="1" x14ac:dyDescent="0.2"/>
    <row r="230" customFormat="1" x14ac:dyDescent="0.2"/>
    <row r="231" customFormat="1" x14ac:dyDescent="0.2"/>
    <row r="232" customFormat="1" x14ac:dyDescent="0.2"/>
    <row r="233" customFormat="1" x14ac:dyDescent="0.2"/>
    <row r="234" customFormat="1" x14ac:dyDescent="0.2"/>
    <row r="235" customFormat="1" x14ac:dyDescent="0.2"/>
    <row r="236" customFormat="1" x14ac:dyDescent="0.2"/>
    <row r="237" customFormat="1" x14ac:dyDescent="0.2"/>
    <row r="238" customFormat="1" x14ac:dyDescent="0.2"/>
    <row r="239" customFormat="1" x14ac:dyDescent="0.2"/>
    <row r="240" customFormat="1" x14ac:dyDescent="0.2"/>
    <row r="241" customFormat="1" x14ac:dyDescent="0.2"/>
    <row r="242" customFormat="1" x14ac:dyDescent="0.2"/>
    <row r="243" customFormat="1" x14ac:dyDescent="0.2"/>
    <row r="244" customFormat="1" x14ac:dyDescent="0.2"/>
    <row r="245" customFormat="1" x14ac:dyDescent="0.2"/>
    <row r="246" customFormat="1" x14ac:dyDescent="0.2"/>
    <row r="247" customFormat="1" x14ac:dyDescent="0.2"/>
    <row r="248" customFormat="1" x14ac:dyDescent="0.2"/>
    <row r="249" customFormat="1" x14ac:dyDescent="0.2"/>
    <row r="250" customFormat="1" x14ac:dyDescent="0.2"/>
    <row r="251" customFormat="1" x14ac:dyDescent="0.2"/>
    <row r="252" customFormat="1" x14ac:dyDescent="0.2"/>
    <row r="253" customFormat="1" x14ac:dyDescent="0.2"/>
    <row r="254" customFormat="1" x14ac:dyDescent="0.2"/>
    <row r="255" customFormat="1" x14ac:dyDescent="0.2"/>
    <row r="256" customFormat="1" x14ac:dyDescent="0.2"/>
    <row r="257" customFormat="1" x14ac:dyDescent="0.2"/>
    <row r="258" customFormat="1" x14ac:dyDescent="0.2"/>
    <row r="259" customFormat="1" x14ac:dyDescent="0.2"/>
    <row r="260" customFormat="1" x14ac:dyDescent="0.2"/>
    <row r="261" customFormat="1" x14ac:dyDescent="0.2"/>
    <row r="262" customFormat="1" x14ac:dyDescent="0.2"/>
    <row r="263" customFormat="1" x14ac:dyDescent="0.2"/>
    <row r="264" customFormat="1" x14ac:dyDescent="0.2"/>
    <row r="265" customFormat="1" x14ac:dyDescent="0.2"/>
    <row r="266" customFormat="1" x14ac:dyDescent="0.2"/>
    <row r="267" customFormat="1" x14ac:dyDescent="0.2"/>
    <row r="268" customFormat="1" x14ac:dyDescent="0.2"/>
    <row r="269" customFormat="1" x14ac:dyDescent="0.2"/>
    <row r="270" customFormat="1" x14ac:dyDescent="0.2"/>
    <row r="271" customFormat="1" x14ac:dyDescent="0.2"/>
    <row r="272" customFormat="1" x14ac:dyDescent="0.2"/>
    <row r="273" customFormat="1" x14ac:dyDescent="0.2"/>
    <row r="274" customFormat="1" x14ac:dyDescent="0.2"/>
    <row r="275" customFormat="1" x14ac:dyDescent="0.2"/>
    <row r="276" customFormat="1" x14ac:dyDescent="0.2"/>
    <row r="277" customFormat="1" x14ac:dyDescent="0.2"/>
    <row r="278" customFormat="1" x14ac:dyDescent="0.2"/>
    <row r="279" customFormat="1" x14ac:dyDescent="0.2"/>
    <row r="280" customFormat="1" x14ac:dyDescent="0.2"/>
    <row r="281" customFormat="1" x14ac:dyDescent="0.2"/>
    <row r="282" customFormat="1" x14ac:dyDescent="0.2"/>
    <row r="283" customFormat="1" x14ac:dyDescent="0.2"/>
    <row r="284" customFormat="1" x14ac:dyDescent="0.2"/>
    <row r="285" customFormat="1" x14ac:dyDescent="0.2"/>
    <row r="286" customFormat="1" x14ac:dyDescent="0.2"/>
    <row r="287" customFormat="1" x14ac:dyDescent="0.2"/>
    <row r="288" customFormat="1" x14ac:dyDescent="0.2"/>
    <row r="289" customFormat="1" x14ac:dyDescent="0.2"/>
    <row r="290" customFormat="1" x14ac:dyDescent="0.2"/>
    <row r="291" customFormat="1" x14ac:dyDescent="0.2"/>
    <row r="292" customFormat="1" x14ac:dyDescent="0.2"/>
    <row r="293" customFormat="1" x14ac:dyDescent="0.2"/>
    <row r="294" customFormat="1" x14ac:dyDescent="0.2"/>
    <row r="295" customFormat="1" x14ac:dyDescent="0.2"/>
    <row r="296" customFormat="1" x14ac:dyDescent="0.2"/>
    <row r="297" customFormat="1" x14ac:dyDescent="0.2"/>
    <row r="298" customFormat="1" x14ac:dyDescent="0.2"/>
    <row r="299" customFormat="1" x14ac:dyDescent="0.2"/>
    <row r="300" customFormat="1" x14ac:dyDescent="0.2"/>
    <row r="301" customFormat="1" x14ac:dyDescent="0.2"/>
    <row r="302" customFormat="1" x14ac:dyDescent="0.2"/>
    <row r="303" customFormat="1" x14ac:dyDescent="0.2"/>
    <row r="304" customFormat="1" x14ac:dyDescent="0.2"/>
    <row r="305" customFormat="1" x14ac:dyDescent="0.2"/>
    <row r="306" customFormat="1" x14ac:dyDescent="0.2"/>
    <row r="307" customFormat="1" x14ac:dyDescent="0.2"/>
    <row r="308" customFormat="1" x14ac:dyDescent="0.2"/>
    <row r="309" customFormat="1" x14ac:dyDescent="0.2"/>
    <row r="310" customFormat="1" x14ac:dyDescent="0.2"/>
    <row r="311" customFormat="1" x14ac:dyDescent="0.2"/>
    <row r="312" customFormat="1" x14ac:dyDescent="0.2"/>
    <row r="313" customFormat="1" x14ac:dyDescent="0.2"/>
    <row r="314" customFormat="1" x14ac:dyDescent="0.2"/>
    <row r="315" customFormat="1" x14ac:dyDescent="0.2"/>
    <row r="316" customFormat="1" x14ac:dyDescent="0.2"/>
    <row r="317" customFormat="1" x14ac:dyDescent="0.2"/>
    <row r="318" customFormat="1" x14ac:dyDescent="0.2"/>
    <row r="319" customFormat="1" x14ac:dyDescent="0.2"/>
  </sheetData>
  <sheetProtection selectLockedCells="1" selectUnlockedCells="1"/>
  <mergeCells count="1">
    <mergeCell ref="B19:H19"/>
  </mergeCells>
  <phoneticPr fontId="1"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5"/>
  <sheetViews>
    <sheetView topLeftCell="A145" zoomScale="130" zoomScaleNormal="130" workbookViewId="0">
      <selection activeCell="B94" sqref="B94:E95"/>
    </sheetView>
  </sheetViews>
  <sheetFormatPr defaultColWidth="11" defaultRowHeight="12.75" x14ac:dyDescent="0.2"/>
  <cols>
    <col min="1" max="1" width="11" style="7"/>
    <col min="2" max="2" width="20.875" style="7" customWidth="1"/>
    <col min="3" max="3" width="9.125" style="7" customWidth="1"/>
    <col min="4" max="4" width="7" style="7" customWidth="1"/>
    <col min="5" max="5" width="6.375" style="7" customWidth="1"/>
    <col min="6" max="6" width="8.125" style="7" customWidth="1"/>
    <col min="7" max="7" width="7.375" style="7" customWidth="1"/>
    <col min="8" max="8" width="9.625" style="7" bestFit="1" customWidth="1"/>
    <col min="9" max="9" width="9" style="7" customWidth="1"/>
    <col min="10" max="10" width="7.125" style="7" customWidth="1"/>
    <col min="11" max="11" width="6.5" style="7" customWidth="1"/>
    <col min="12" max="12" width="5.75" style="7" customWidth="1"/>
    <col min="13" max="16384" width="11" style="7"/>
  </cols>
  <sheetData>
    <row r="1" spans="1:22" s="8" customFormat="1" x14ac:dyDescent="0.2">
      <c r="B1" s="85" t="s">
        <v>87</v>
      </c>
      <c r="C1" s="85"/>
      <c r="D1" s="85"/>
      <c r="E1" s="85"/>
      <c r="F1" s="85"/>
      <c r="G1" s="85"/>
      <c r="H1" s="85"/>
      <c r="I1" s="85"/>
      <c r="J1" s="85"/>
      <c r="K1" s="85"/>
      <c r="L1" s="85"/>
      <c r="M1" s="63">
        <v>5.8409990053266245</v>
      </c>
      <c r="N1" s="64">
        <v>5.0029131883494493</v>
      </c>
      <c r="O1" s="64">
        <v>4.4793418941083925</v>
      </c>
      <c r="P1" s="64">
        <v>5.1374548441538002</v>
      </c>
      <c r="Q1" s="64">
        <v>5.7836776399282215</v>
      </c>
      <c r="R1" s="64">
        <v>3.9813955522340811</v>
      </c>
      <c r="S1" s="64">
        <v>6.1566105091964856</v>
      </c>
      <c r="T1" s="64">
        <v>6.0241847978780738</v>
      </c>
      <c r="U1" s="64">
        <v>5.5185507498396236</v>
      </c>
      <c r="V1" s="64">
        <v>4.5644041155214587</v>
      </c>
    </row>
    <row r="2" spans="1:22" x14ac:dyDescent="0.2">
      <c r="L2" s="44"/>
      <c r="M2" s="63">
        <v>4.3308827173941946</v>
      </c>
      <c r="N2" s="65">
        <v>5.6293383003844149</v>
      </c>
      <c r="O2" s="65">
        <v>5.2714012657477669</v>
      </c>
      <c r="P2" s="65">
        <v>4.2489439320335194</v>
      </c>
      <c r="Q2" s="65">
        <v>5.4263408703189775</v>
      </c>
      <c r="R2" s="65">
        <v>5.7839524136038243</v>
      </c>
      <c r="S2" s="65">
        <v>4.5695035756259514</v>
      </c>
      <c r="T2" s="65">
        <v>5.033082654942528</v>
      </c>
      <c r="U2" s="65">
        <v>4.6020018592113496</v>
      </c>
      <c r="V2" s="65">
        <v>5.0019277950460976</v>
      </c>
    </row>
    <row r="3" spans="1:22" x14ac:dyDescent="0.2">
      <c r="B3" s="43">
        <v>5.8409990053266245</v>
      </c>
      <c r="C3" s="43">
        <v>5.0029131883494493</v>
      </c>
      <c r="D3" s="43">
        <v>4.4793418941083925</v>
      </c>
      <c r="E3" s="43">
        <v>5.1374548441538002</v>
      </c>
      <c r="F3" s="43">
        <v>5.7836776399282215</v>
      </c>
      <c r="G3" s="43">
        <v>3.9813955522340811</v>
      </c>
      <c r="H3" s="43">
        <v>6.1566105091964856</v>
      </c>
      <c r="I3" s="43">
        <v>6.0241847978780738</v>
      </c>
      <c r="J3" s="43">
        <v>5.5185507498396236</v>
      </c>
      <c r="K3" s="43">
        <v>4.5644041155214587</v>
      </c>
      <c r="M3" s="63">
        <v>5.8248084374755651</v>
      </c>
      <c r="N3" s="65">
        <v>4.2341265810536814</v>
      </c>
      <c r="O3" s="65">
        <v>5.8570731891118628</v>
      </c>
      <c r="P3" s="65">
        <v>5.2217796684948947</v>
      </c>
      <c r="Q3" s="65">
        <v>4.8928983750467365</v>
      </c>
      <c r="R3" s="65">
        <v>5.3306530415587048</v>
      </c>
      <c r="S3" s="65">
        <v>5.5303990774482052</v>
      </c>
      <c r="T3" s="65">
        <v>4.7236521828321836</v>
      </c>
      <c r="U3" s="65">
        <v>5.0652174501512359</v>
      </c>
      <c r="V3" s="65">
        <v>5.5962096240838939</v>
      </c>
    </row>
    <row r="4" spans="1:22" x14ac:dyDescent="0.2">
      <c r="B4" s="43">
        <v>4.3308827173941946</v>
      </c>
      <c r="C4" s="43">
        <v>5.6293383003844149</v>
      </c>
      <c r="D4" s="43">
        <v>5.2714012657477669</v>
      </c>
      <c r="E4" s="43">
        <v>4.2489439320335194</v>
      </c>
      <c r="F4" s="43">
        <v>5.4263408703189775</v>
      </c>
      <c r="G4" s="43">
        <v>5.7839524136038243</v>
      </c>
      <c r="H4" s="43">
        <v>4.5695035756259514</v>
      </c>
      <c r="I4" s="43">
        <v>5.033082654942528</v>
      </c>
      <c r="J4" s="43">
        <v>4.6020018592113496</v>
      </c>
      <c r="K4" s="43">
        <v>5.0019277950460976</v>
      </c>
      <c r="M4" s="63">
        <v>5.0511711574303693</v>
      </c>
      <c r="N4" s="65">
        <v>5.3462712893342754</v>
      </c>
      <c r="O4" s="65">
        <v>4.2837457862971879</v>
      </c>
      <c r="P4" s="65">
        <v>5.6406955713289575</v>
      </c>
      <c r="Q4" s="65">
        <v>5.1323825115536064</v>
      </c>
      <c r="R4" s="65">
        <v>5.5639225192995863</v>
      </c>
      <c r="S4" s="65">
        <v>5.5241087209269217</v>
      </c>
      <c r="T4" s="65">
        <v>5.0653412709676768</v>
      </c>
      <c r="U4" s="65">
        <v>4.2978620815969713</v>
      </c>
      <c r="V4" s="65">
        <v>5.78279701034905</v>
      </c>
    </row>
    <row r="5" spans="1:22" x14ac:dyDescent="0.2">
      <c r="B5" s="43">
        <v>5.8248084374755651</v>
      </c>
      <c r="C5" s="43">
        <v>4.2341265810536814</v>
      </c>
      <c r="D5" s="43">
        <v>5.8570731891118628</v>
      </c>
      <c r="E5" s="43">
        <v>5.2217796684948947</v>
      </c>
      <c r="F5" s="43">
        <v>4.8928983750467365</v>
      </c>
      <c r="G5" s="43">
        <v>5.3306530415587048</v>
      </c>
      <c r="H5" s="43">
        <v>5.5303990774482052</v>
      </c>
      <c r="I5" s="43">
        <v>4.7236521828321836</v>
      </c>
      <c r="J5" s="43">
        <v>5.0652174501512359</v>
      </c>
      <c r="K5" s="43">
        <v>5.5962096240838939</v>
      </c>
      <c r="M5" s="63">
        <v>4.7911981379598769</v>
      </c>
      <c r="N5" s="65">
        <v>4.8896035291998485</v>
      </c>
      <c r="O5" s="65">
        <v>4.5240755064154348</v>
      </c>
      <c r="P5" s="65">
        <v>4.5278859072002557</v>
      </c>
      <c r="Q5" s="65">
        <v>4.5202352060590272</v>
      </c>
      <c r="R5" s="65">
        <v>5.3076536359098743</v>
      </c>
      <c r="S5" s="65">
        <v>5.2667688223952824</v>
      </c>
      <c r="T5" s="65">
        <v>5.2236550557468542</v>
      </c>
      <c r="U5" s="65">
        <v>5.1352357048905377</v>
      </c>
      <c r="V5" s="65">
        <v>5.2046368036469888</v>
      </c>
    </row>
    <row r="6" spans="1:22" x14ac:dyDescent="0.2">
      <c r="B6" s="43">
        <v>5.0511711574303693</v>
      </c>
      <c r="C6" s="43">
        <v>5.3462712893342754</v>
      </c>
      <c r="D6" s="43">
        <v>4.2837457862971879</v>
      </c>
      <c r="E6" s="43">
        <v>5.6406955713289575</v>
      </c>
      <c r="F6" s="43">
        <v>5.1323825115536064</v>
      </c>
      <c r="G6" s="43">
        <v>5.5639225192995863</v>
      </c>
      <c r="H6" s="43">
        <v>5.5241087209269217</v>
      </c>
      <c r="I6" s="43">
        <v>5.0653412709676768</v>
      </c>
      <c r="J6" s="43">
        <v>4.2978620815969713</v>
      </c>
      <c r="K6" s="43">
        <v>5.78279701034905</v>
      </c>
      <c r="M6" s="63">
        <v>5.0250180465003513</v>
      </c>
      <c r="N6" s="65">
        <v>5.387502182736875</v>
      </c>
      <c r="O6" s="65">
        <v>5.1831558739667525</v>
      </c>
      <c r="P6" s="65">
        <v>5.1936944667415883</v>
      </c>
      <c r="Q6" s="65">
        <v>4.4514087439702408</v>
      </c>
      <c r="R6" s="65">
        <v>5.5297685769837832</v>
      </c>
      <c r="S6" s="65">
        <v>4.959611659882361</v>
      </c>
      <c r="T6" s="65">
        <v>5.4399007023003447</v>
      </c>
      <c r="U6" s="65">
        <v>5.5901883381180548</v>
      </c>
      <c r="V6" s="65">
        <v>4.6029915117628279</v>
      </c>
    </row>
    <row r="7" spans="1:22" x14ac:dyDescent="0.2">
      <c r="B7" s="43">
        <v>4.7911981379598769</v>
      </c>
      <c r="C7" s="43">
        <v>4.8896035291998485</v>
      </c>
      <c r="D7" s="43">
        <v>4.5240755064154348</v>
      </c>
      <c r="E7" s="43">
        <v>4.5278859072002557</v>
      </c>
      <c r="F7" s="43">
        <v>4.5202352060590272</v>
      </c>
      <c r="G7" s="43">
        <v>5.3076536359098743</v>
      </c>
      <c r="H7" s="43">
        <v>5.2667688223952824</v>
      </c>
      <c r="I7" s="43">
        <v>5.2236550557468542</v>
      </c>
      <c r="J7" s="43">
        <v>5.1352357048905377</v>
      </c>
      <c r="K7" s="43">
        <v>5.2046368036469888</v>
      </c>
      <c r="M7" s="63">
        <v>4.321671790271937</v>
      </c>
      <c r="N7" s="65">
        <v>4.445132703068376</v>
      </c>
      <c r="O7" s="65">
        <v>4.9143238858018341</v>
      </c>
      <c r="P7" s="65">
        <v>5.5536792659926979</v>
      </c>
      <c r="Q7" s="65">
        <v>5.2249234980649204</v>
      </c>
      <c r="R7" s="65">
        <v>5.6543535570665169</v>
      </c>
      <c r="S7" s="65">
        <v>4.7612217080752428</v>
      </c>
      <c r="T7" s="65">
        <v>5.3065764866316671</v>
      </c>
      <c r="U7" s="65">
        <v>4.3936893050613479</v>
      </c>
      <c r="V7" s="65">
        <v>5.5021378864365014</v>
      </c>
    </row>
    <row r="8" spans="1:22" x14ac:dyDescent="0.2">
      <c r="B8" s="43">
        <v>5.0250180465003513</v>
      </c>
      <c r="C8" s="43">
        <v>5.387502182736875</v>
      </c>
      <c r="D8" s="43">
        <v>5.1831558739667525</v>
      </c>
      <c r="E8" s="43">
        <v>5.1936944667415883</v>
      </c>
      <c r="F8" s="43">
        <v>4.4514087439702408</v>
      </c>
      <c r="G8" s="43">
        <v>5.5297685769837832</v>
      </c>
      <c r="H8" s="43">
        <v>4.959611659882361</v>
      </c>
      <c r="I8" s="43">
        <v>5.4399007023003447</v>
      </c>
      <c r="J8" s="43">
        <v>5.5901883381180548</v>
      </c>
      <c r="K8" s="43">
        <v>4.6029915117628279</v>
      </c>
      <c r="M8" s="63">
        <v>6.0946629784284259</v>
      </c>
      <c r="N8" s="65">
        <v>4.5174063396844995</v>
      </c>
      <c r="O8" s="65">
        <v>4.6349198503106797</v>
      </c>
      <c r="P8" s="65">
        <v>5.2196684548641006</v>
      </c>
      <c r="Q8" s="65">
        <v>4.5050374774250352</v>
      </c>
      <c r="R8" s="65">
        <v>4.7860818211639975</v>
      </c>
      <c r="S8" s="65">
        <v>5.4987919677761461</v>
      </c>
      <c r="T8" s="65">
        <v>4.9765988598913875</v>
      </c>
      <c r="U8" s="65">
        <v>4.7866846688217652</v>
      </c>
      <c r="V8" s="65">
        <v>4.5054967185519796</v>
      </c>
    </row>
    <row r="9" spans="1:22" x14ac:dyDescent="0.2">
      <c r="B9" s="43">
        <v>4.321671790271937</v>
      </c>
      <c r="C9" s="43">
        <v>4.445132703068376</v>
      </c>
      <c r="D9" s="43">
        <v>4.9143238858018341</v>
      </c>
      <c r="E9" s="43">
        <v>5.5536792659926979</v>
      </c>
      <c r="F9" s="43">
        <v>5.2249234980649204</v>
      </c>
      <c r="G9" s="43">
        <v>5.6543535570665169</v>
      </c>
      <c r="H9" s="43">
        <v>4.7612217080752428</v>
      </c>
      <c r="I9" s="43">
        <v>5.3065764866316671</v>
      </c>
      <c r="J9" s="43">
        <v>4.3936893050613479</v>
      </c>
      <c r="K9" s="43">
        <v>5.5021378864365014</v>
      </c>
      <c r="M9" s="63">
        <v>5.8409990053266245</v>
      </c>
      <c r="N9" s="65">
        <v>5.0029131883494493</v>
      </c>
      <c r="O9" s="65">
        <v>4.4793418941083925</v>
      </c>
      <c r="P9" s="65">
        <v>5.1374548441538002</v>
      </c>
      <c r="Q9" s="65">
        <v>5.7836776399282215</v>
      </c>
      <c r="R9" s="65">
        <v>3.9813955522340811</v>
      </c>
      <c r="S9" s="65">
        <v>6.1566105091964856</v>
      </c>
      <c r="T9" s="65">
        <v>6.0241847978780738</v>
      </c>
      <c r="U9" s="65">
        <v>5.5185507498396236</v>
      </c>
      <c r="V9" s="65">
        <v>4.5644041155214587</v>
      </c>
    </row>
    <row r="10" spans="1:22" x14ac:dyDescent="0.2">
      <c r="B10" s="43">
        <v>6.0946629784284259</v>
      </c>
      <c r="C10" s="43">
        <v>4.5174063396844995</v>
      </c>
      <c r="D10" s="43">
        <v>4.6349198503106797</v>
      </c>
      <c r="E10" s="43">
        <v>5.2196684548641006</v>
      </c>
      <c r="F10" s="43">
        <v>4.5050374774250352</v>
      </c>
      <c r="G10" s="43">
        <v>4.7860818211639975</v>
      </c>
      <c r="H10" s="43">
        <v>5.4987919677761461</v>
      </c>
      <c r="I10" s="43">
        <v>4.9765988598913875</v>
      </c>
      <c r="J10" s="43">
        <v>4.7866846688217652</v>
      </c>
      <c r="K10" s="43">
        <v>4.5054967185519796</v>
      </c>
      <c r="M10" s="63">
        <v>4.3308827173941946</v>
      </c>
      <c r="N10" s="65">
        <v>5.6293383003844149</v>
      </c>
      <c r="O10" s="65">
        <v>5.2714012657477669</v>
      </c>
      <c r="P10" s="65">
        <v>4.2489439320335194</v>
      </c>
      <c r="Q10" s="65">
        <v>5.4263408703189775</v>
      </c>
      <c r="R10" s="65">
        <v>5.7839524136038243</v>
      </c>
      <c r="S10" s="65">
        <v>4.5695035756259514</v>
      </c>
      <c r="T10" s="65">
        <v>5.033082654942528</v>
      </c>
      <c r="U10" s="65">
        <v>4.6020018592113496</v>
      </c>
      <c r="V10" s="65">
        <v>5.0019277950460976</v>
      </c>
    </row>
    <row r="11" spans="1:22" x14ac:dyDescent="0.2">
      <c r="M11" s="63">
        <v>5.8248084374755651</v>
      </c>
      <c r="N11" s="65">
        <v>4.2341265810536814</v>
      </c>
      <c r="O11" s="65">
        <v>5.8570731891118628</v>
      </c>
      <c r="P11" s="65">
        <v>5.2217796684948947</v>
      </c>
      <c r="Q11" s="65">
        <v>4.8928983750467365</v>
      </c>
      <c r="R11" s="65">
        <v>5.3306530415587048</v>
      </c>
      <c r="S11" s="65">
        <v>5.5303990774482052</v>
      </c>
      <c r="T11" s="65">
        <v>4.7236521828321836</v>
      </c>
      <c r="U11" s="65">
        <v>5.0652174501512359</v>
      </c>
      <c r="V11" s="65">
        <v>5.5962096240838939</v>
      </c>
    </row>
    <row r="12" spans="1:22" x14ac:dyDescent="0.2">
      <c r="B12" s="7" t="s">
        <v>86</v>
      </c>
      <c r="M12" s="63">
        <v>5.0511711574303693</v>
      </c>
      <c r="N12" s="65">
        <v>5.3462712893342754</v>
      </c>
      <c r="O12" s="65">
        <v>4.2837457862971879</v>
      </c>
      <c r="P12" s="65">
        <v>5.6406955713289575</v>
      </c>
      <c r="Q12" s="65">
        <v>5.1323825115536064</v>
      </c>
      <c r="R12" s="65">
        <v>5.5639225192995863</v>
      </c>
      <c r="S12" s="65">
        <v>5.5241087209269217</v>
      </c>
      <c r="T12" s="65">
        <v>5.0653412709676768</v>
      </c>
      <c r="U12" s="65">
        <v>4.2978620815969713</v>
      </c>
      <c r="V12" s="65">
        <v>5.78279701034905</v>
      </c>
    </row>
    <row r="13" spans="1:22" x14ac:dyDescent="0.2">
      <c r="M13" s="63">
        <v>4.7911981379598769</v>
      </c>
      <c r="N13" s="65">
        <v>4.8896035291998485</v>
      </c>
      <c r="O13" s="65">
        <v>4.5240755064154348</v>
      </c>
      <c r="P13" s="65">
        <v>4.5278859072002557</v>
      </c>
      <c r="Q13" s="65">
        <v>4.5202352060590272</v>
      </c>
      <c r="R13" s="65">
        <v>5.3076536359098743</v>
      </c>
      <c r="S13" s="65">
        <v>5.2667688223952824</v>
      </c>
      <c r="T13" s="65">
        <v>5.2236550557468542</v>
      </c>
      <c r="U13" s="65">
        <v>5.1352357048905377</v>
      </c>
      <c r="V13" s="65">
        <v>5.2046368036469888</v>
      </c>
    </row>
    <row r="14" spans="1:22" x14ac:dyDescent="0.2">
      <c r="B14" s="7" t="s">
        <v>85</v>
      </c>
      <c r="M14" s="63">
        <v>5.0250180465003513</v>
      </c>
      <c r="N14" s="65">
        <v>5.387502182736875</v>
      </c>
      <c r="O14" s="65">
        <v>5.1831558739667525</v>
      </c>
      <c r="P14" s="65">
        <v>5.1936944667415883</v>
      </c>
      <c r="Q14" s="65">
        <v>4.4514087439702408</v>
      </c>
      <c r="R14" s="65">
        <v>5.5297685769837832</v>
      </c>
      <c r="S14" s="65">
        <v>4.959611659882361</v>
      </c>
      <c r="T14" s="65">
        <v>5.4399007023003447</v>
      </c>
      <c r="U14" s="65">
        <v>5.5901883381180548</v>
      </c>
      <c r="V14" s="65">
        <v>4.6029915117628279</v>
      </c>
    </row>
    <row r="15" spans="1:22" x14ac:dyDescent="0.2">
      <c r="A15" s="7" t="s">
        <v>42</v>
      </c>
      <c r="C15" s="37" t="s">
        <v>84</v>
      </c>
      <c r="D15" s="39">
        <v>5.0838599999999996</v>
      </c>
      <c r="M15" s="63">
        <v>4.321671790271937</v>
      </c>
      <c r="N15" s="65">
        <v>4.445132703068376</v>
      </c>
      <c r="O15" s="65">
        <v>4.9143238858018341</v>
      </c>
      <c r="P15" s="65">
        <v>5.5536792659926979</v>
      </c>
      <c r="Q15" s="65">
        <v>5.2249234980649204</v>
      </c>
      <c r="R15" s="65">
        <v>5.6543535570665169</v>
      </c>
      <c r="S15" s="65">
        <v>4.7612217080752428</v>
      </c>
      <c r="T15" s="65">
        <v>5.3065764866316671</v>
      </c>
      <c r="U15" s="65">
        <v>4.3936893050613479</v>
      </c>
      <c r="V15" s="65">
        <v>5.5021378864365014</v>
      </c>
    </row>
    <row r="16" spans="1:22" x14ac:dyDescent="0.2">
      <c r="C16" s="37" t="s">
        <v>83</v>
      </c>
      <c r="D16" s="39">
        <v>5.1340000000000003</v>
      </c>
      <c r="M16" s="63">
        <v>6.0946629784284259</v>
      </c>
      <c r="N16" s="65">
        <v>4.5174063396844995</v>
      </c>
      <c r="O16" s="65">
        <v>4.6349198503106797</v>
      </c>
      <c r="P16" s="65">
        <v>5.2196684548641006</v>
      </c>
      <c r="Q16" s="65">
        <v>4.5050374774250352</v>
      </c>
      <c r="R16" s="65">
        <v>4.7860818211639975</v>
      </c>
      <c r="S16" s="65">
        <v>5.4987919677761461</v>
      </c>
      <c r="T16" s="65">
        <v>4.9765988598913875</v>
      </c>
      <c r="U16" s="65">
        <v>4.7866846688217652</v>
      </c>
      <c r="V16" s="65">
        <v>4.5054967185519796</v>
      </c>
    </row>
    <row r="17" spans="1:22" ht="15.95" customHeight="1" x14ac:dyDescent="0.2">
      <c r="C17" s="42"/>
      <c r="M17" s="63">
        <v>5.8409990053266245</v>
      </c>
      <c r="N17" s="65">
        <v>5.0029131883494493</v>
      </c>
      <c r="O17" s="65">
        <v>4.4793418941083925</v>
      </c>
      <c r="P17" s="65">
        <v>5.1374548441538002</v>
      </c>
      <c r="Q17" s="65">
        <v>5.7836776399282215</v>
      </c>
      <c r="R17" s="65">
        <v>3.9813955522340811</v>
      </c>
      <c r="S17" s="65">
        <v>6.1566105091964856</v>
      </c>
      <c r="T17" s="65">
        <v>6.0241847978780738</v>
      </c>
      <c r="U17" s="65">
        <v>5.5185507498396236</v>
      </c>
      <c r="V17" s="65">
        <v>4.5644041155214587</v>
      </c>
    </row>
    <row r="18" spans="1:22" x14ac:dyDescent="0.2">
      <c r="A18" s="7" t="s">
        <v>43</v>
      </c>
      <c r="C18" s="37" t="s">
        <v>82</v>
      </c>
      <c r="D18" s="39">
        <v>4.6020000000000003</v>
      </c>
      <c r="I18" s="30"/>
      <c r="J18" s="30"/>
      <c r="K18" s="30"/>
      <c r="L18" s="8"/>
      <c r="M18" s="63">
        <v>4.3308827173941946</v>
      </c>
      <c r="N18" s="65">
        <v>5.6293383003844149</v>
      </c>
      <c r="O18" s="65">
        <v>5.2714012657477669</v>
      </c>
      <c r="P18" s="65">
        <v>4.2489439320335194</v>
      </c>
      <c r="Q18" s="65">
        <v>5.4263408703189775</v>
      </c>
      <c r="R18" s="65">
        <v>5.7839524136038243</v>
      </c>
      <c r="S18" s="65">
        <v>4.5695035756259514</v>
      </c>
      <c r="T18" s="65">
        <v>5.033082654942528</v>
      </c>
      <c r="U18" s="65">
        <v>4.6020018592113496</v>
      </c>
      <c r="V18" s="65">
        <v>5.0019277950460976</v>
      </c>
    </row>
    <row r="19" spans="1:22" x14ac:dyDescent="0.2">
      <c r="C19" s="37" t="s">
        <v>81</v>
      </c>
      <c r="D19" s="39">
        <v>5.5140000000000002</v>
      </c>
      <c r="F19" s="30"/>
      <c r="G19" s="30"/>
      <c r="H19" s="30"/>
      <c r="L19" s="8"/>
      <c r="M19" s="63">
        <v>5.8248084374755651</v>
      </c>
      <c r="N19" s="65">
        <v>4.2341265810536814</v>
      </c>
      <c r="O19" s="65">
        <v>5.8570731891118628</v>
      </c>
      <c r="P19" s="65">
        <v>5.2217796684948947</v>
      </c>
      <c r="Q19" s="65">
        <v>4.8928983750467365</v>
      </c>
      <c r="R19" s="65">
        <v>5.3306530415587048</v>
      </c>
      <c r="S19" s="65">
        <v>5.5303990774482052</v>
      </c>
      <c r="T19" s="65">
        <v>4.7236521828321836</v>
      </c>
      <c r="U19" s="65">
        <v>5.0652174501512359</v>
      </c>
      <c r="V19" s="65">
        <v>5.5962096240838939</v>
      </c>
    </row>
    <row r="20" spans="1:22" x14ac:dyDescent="0.2">
      <c r="C20" s="37" t="s">
        <v>80</v>
      </c>
      <c r="D20" s="41">
        <v>0.91200000000000003</v>
      </c>
      <c r="F20" s="30"/>
      <c r="G20" s="30"/>
      <c r="H20" s="30"/>
      <c r="L20" s="8"/>
      <c r="M20" s="63">
        <v>5.0511711574303693</v>
      </c>
      <c r="N20" s="65">
        <v>5.3462712893342754</v>
      </c>
      <c r="O20" s="65">
        <v>4.2837457862971879</v>
      </c>
      <c r="P20" s="65">
        <v>5.6406955713289575</v>
      </c>
      <c r="Q20" s="65">
        <v>5.1323825115536064</v>
      </c>
      <c r="R20" s="65">
        <v>5.5639225192995863</v>
      </c>
      <c r="S20" s="65">
        <v>5.5241087209269217</v>
      </c>
      <c r="T20" s="65">
        <v>5.0653412709676768</v>
      </c>
      <c r="U20" s="65">
        <v>4.2978620815969713</v>
      </c>
      <c r="V20" s="65">
        <v>5.78279701034905</v>
      </c>
    </row>
    <row r="21" spans="1:22" x14ac:dyDescent="0.2">
      <c r="C21" s="42"/>
      <c r="L21" s="8"/>
      <c r="M21" s="63">
        <v>4.7911981379598769</v>
      </c>
      <c r="N21" s="65">
        <v>4.8896035291998485</v>
      </c>
      <c r="O21" s="65">
        <v>4.5240755064154348</v>
      </c>
      <c r="P21" s="65">
        <v>4.5278859072002557</v>
      </c>
      <c r="Q21" s="65">
        <v>4.5202352060590272</v>
      </c>
      <c r="R21" s="65">
        <v>5.3076536359098743</v>
      </c>
      <c r="S21" s="65">
        <v>5.2667688223952824</v>
      </c>
      <c r="T21" s="65">
        <v>5.2236550557468542</v>
      </c>
      <c r="U21" s="65">
        <v>5.1352357048905377</v>
      </c>
      <c r="V21" s="65">
        <v>5.2046368036469888</v>
      </c>
    </row>
    <row r="22" spans="1:22" x14ac:dyDescent="0.2">
      <c r="A22" s="7" t="s">
        <v>44</v>
      </c>
      <c r="C22" s="40" t="s">
        <v>79</v>
      </c>
      <c r="D22" s="39">
        <v>6.16</v>
      </c>
      <c r="L22" s="8"/>
      <c r="M22" s="63">
        <v>5.0250180465003513</v>
      </c>
      <c r="N22" s="65">
        <v>5.387502182736875</v>
      </c>
      <c r="O22" s="65">
        <v>5.1831558739667525</v>
      </c>
      <c r="P22" s="65">
        <v>5.1936944667415883</v>
      </c>
      <c r="Q22" s="65">
        <v>4.4514087439702408</v>
      </c>
      <c r="R22" s="65">
        <v>5.5297685769837832</v>
      </c>
      <c r="S22" s="65">
        <v>4.959611659882361</v>
      </c>
      <c r="T22" s="65">
        <v>5.4399007023003447</v>
      </c>
      <c r="U22" s="65">
        <v>5.5901883381180548</v>
      </c>
      <c r="V22" s="65">
        <v>4.6029915117628279</v>
      </c>
    </row>
    <row r="23" spans="1:22" x14ac:dyDescent="0.2">
      <c r="C23" s="40" t="s">
        <v>78</v>
      </c>
      <c r="D23" s="39">
        <v>3.98</v>
      </c>
      <c r="L23" s="8"/>
      <c r="M23" s="63">
        <v>4.321671790271937</v>
      </c>
      <c r="N23" s="65">
        <v>4.445132703068376</v>
      </c>
      <c r="O23" s="65">
        <v>4.9143238858018341</v>
      </c>
      <c r="P23" s="65">
        <v>5.5536792659926979</v>
      </c>
      <c r="Q23" s="65">
        <v>5.2249234980649204</v>
      </c>
      <c r="R23" s="65">
        <v>5.6543535570665169</v>
      </c>
      <c r="S23" s="65">
        <v>4.7612217080752428</v>
      </c>
      <c r="T23" s="65">
        <v>5.3065764866316671</v>
      </c>
      <c r="U23" s="65">
        <v>4.3936893050613479</v>
      </c>
      <c r="V23" s="65">
        <v>5.5021378864365014</v>
      </c>
    </row>
    <row r="24" spans="1:22" x14ac:dyDescent="0.2">
      <c r="C24" s="40" t="s">
        <v>77</v>
      </c>
      <c r="D24" s="41">
        <v>2.1800000000000002</v>
      </c>
      <c r="L24" s="8"/>
      <c r="M24" s="63">
        <v>6.0946629784284259</v>
      </c>
      <c r="N24" s="65">
        <v>4.5174063396844995</v>
      </c>
      <c r="O24" s="65">
        <v>4.6349198503106797</v>
      </c>
      <c r="P24" s="65">
        <v>5.2196684548641006</v>
      </c>
      <c r="Q24" s="65">
        <v>4.5050374774250352</v>
      </c>
      <c r="R24" s="65">
        <v>4.7860818211639975</v>
      </c>
      <c r="S24" s="65">
        <v>5.4987919677761461</v>
      </c>
      <c r="T24" s="65">
        <v>4.9765988598913875</v>
      </c>
      <c r="U24" s="65">
        <v>4.7866846688217652</v>
      </c>
      <c r="V24" s="65">
        <v>4.5054967185519796</v>
      </c>
    </row>
    <row r="25" spans="1:22" x14ac:dyDescent="0.2">
      <c r="C25" s="37"/>
      <c r="L25" s="8"/>
      <c r="M25" s="63">
        <v>5.8409990053266245</v>
      </c>
      <c r="N25" s="65">
        <v>5.0029131883494493</v>
      </c>
      <c r="O25" s="65">
        <v>4.4793418941083925</v>
      </c>
      <c r="P25" s="65">
        <v>5.1374548441538002</v>
      </c>
      <c r="Q25" s="65">
        <v>5.7836776399282215</v>
      </c>
      <c r="R25" s="65">
        <v>3.9813955522340811</v>
      </c>
      <c r="S25" s="65">
        <v>6.1566105091964856</v>
      </c>
      <c r="T25" s="65">
        <v>6.0241847978780738</v>
      </c>
      <c r="U25" s="65">
        <v>5.5185507498396236</v>
      </c>
      <c r="V25" s="65">
        <v>4.5644041155214587</v>
      </c>
    </row>
    <row r="26" spans="1:22" x14ac:dyDescent="0.2">
      <c r="A26" s="7" t="s">
        <v>45</v>
      </c>
      <c r="C26" s="40" t="s">
        <v>76</v>
      </c>
      <c r="D26" s="39">
        <f>_xlfn.VAR.S(BagWeightData)</f>
        <v>0.25948934118516964</v>
      </c>
      <c r="L26" s="8"/>
      <c r="M26" s="63">
        <v>4.3308827173941946</v>
      </c>
      <c r="N26" s="65">
        <v>5.6293383003844149</v>
      </c>
      <c r="O26" s="65">
        <v>5.2714012657477669</v>
      </c>
      <c r="P26" s="65">
        <v>4.2489439320335194</v>
      </c>
      <c r="Q26" s="65">
        <v>5.4263408703189775</v>
      </c>
      <c r="R26" s="65">
        <v>5.7839524136038243</v>
      </c>
      <c r="S26" s="65">
        <v>4.5695035756259514</v>
      </c>
      <c r="T26" s="65">
        <v>5.033082654942528</v>
      </c>
      <c r="U26" s="65">
        <v>4.6020018592113496</v>
      </c>
      <c r="V26" s="65">
        <v>5.0019277950460976</v>
      </c>
    </row>
    <row r="27" spans="1:22" x14ac:dyDescent="0.2">
      <c r="C27" s="40" t="s">
        <v>75</v>
      </c>
      <c r="D27" s="39">
        <f>_xlfn.STDEV.S(BagWeightData)</f>
        <v>0.5094009630783688</v>
      </c>
      <c r="L27" s="8"/>
      <c r="M27" s="63">
        <v>5.8248084374755651</v>
      </c>
      <c r="N27" s="65">
        <v>4.2341265810536814</v>
      </c>
      <c r="O27" s="65">
        <v>5.8570731891118628</v>
      </c>
      <c r="P27" s="65">
        <v>5.2217796684948947</v>
      </c>
      <c r="Q27" s="65">
        <v>4.8928983750467365</v>
      </c>
      <c r="R27" s="65">
        <v>5.3306530415587048</v>
      </c>
      <c r="S27" s="65">
        <v>5.5303990774482052</v>
      </c>
      <c r="T27" s="65">
        <v>4.7236521828321836</v>
      </c>
      <c r="U27" s="65">
        <v>5.0652174501512359</v>
      </c>
      <c r="V27" s="65">
        <v>5.5962096240838939</v>
      </c>
    </row>
    <row r="28" spans="1:22" x14ac:dyDescent="0.2">
      <c r="C28" s="37" t="s">
        <v>74</v>
      </c>
      <c r="D28" s="38">
        <v>0.10009999999999999</v>
      </c>
      <c r="L28" s="8"/>
      <c r="M28" s="63">
        <v>5.0511711574303693</v>
      </c>
      <c r="N28" s="65">
        <v>5.3462712893342754</v>
      </c>
      <c r="O28" s="65">
        <v>4.2837457862971879</v>
      </c>
      <c r="P28" s="65">
        <v>5.6406955713289575</v>
      </c>
      <c r="Q28" s="65">
        <v>5.1323825115536064</v>
      </c>
      <c r="R28" s="65">
        <v>5.5639225192995863</v>
      </c>
      <c r="S28" s="65">
        <v>5.5241087209269217</v>
      </c>
      <c r="T28" s="65">
        <v>5.0653412709676768</v>
      </c>
      <c r="U28" s="65">
        <v>4.2978620815969713</v>
      </c>
      <c r="V28" s="65">
        <v>5.78279701034905</v>
      </c>
    </row>
    <row r="29" spans="1:22" x14ac:dyDescent="0.2">
      <c r="C29" s="37"/>
      <c r="L29" s="8"/>
      <c r="M29" s="63">
        <v>4.7911981379598769</v>
      </c>
      <c r="N29" s="65">
        <v>4.8896035291998485</v>
      </c>
      <c r="O29" s="65">
        <v>4.5240755064154348</v>
      </c>
      <c r="P29" s="65">
        <v>4.5278859072002557</v>
      </c>
      <c r="Q29" s="65">
        <v>4.5202352060590272</v>
      </c>
      <c r="R29" s="65">
        <v>5.3076536359098743</v>
      </c>
      <c r="S29" s="65">
        <v>5.2667688223952824</v>
      </c>
      <c r="T29" s="65">
        <v>5.2236550557468542</v>
      </c>
      <c r="U29" s="65">
        <v>5.1352357048905377</v>
      </c>
      <c r="V29" s="65">
        <v>5.2046368036469888</v>
      </c>
    </row>
    <row r="30" spans="1:22" x14ac:dyDescent="0.2">
      <c r="A30" s="7" t="s">
        <v>46</v>
      </c>
      <c r="B30" s="12" t="s">
        <v>73</v>
      </c>
      <c r="M30" s="63">
        <v>5.0250180465003513</v>
      </c>
      <c r="N30" s="65">
        <v>5.387502182736875</v>
      </c>
      <c r="O30" s="65">
        <v>5.1831558739667525</v>
      </c>
      <c r="P30" s="65">
        <v>5.1936944667415883</v>
      </c>
      <c r="Q30" s="65">
        <v>4.4514087439702408</v>
      </c>
      <c r="R30" s="65">
        <v>5.5297685769837832</v>
      </c>
      <c r="S30" s="65">
        <v>4.959611659882361</v>
      </c>
      <c r="T30" s="65">
        <v>5.4399007023003447</v>
      </c>
      <c r="U30" s="65">
        <v>5.5901883381180548</v>
      </c>
      <c r="V30" s="65">
        <v>4.6029915117628279</v>
      </c>
    </row>
    <row r="31" spans="1:22" x14ac:dyDescent="0.2">
      <c r="B31" s="86" t="s">
        <v>152</v>
      </c>
      <c r="C31" s="87"/>
      <c r="D31" s="87"/>
      <c r="E31" s="87"/>
      <c r="M31" s="63">
        <v>4.321671790271937</v>
      </c>
      <c r="N31" s="65">
        <v>4.445132703068376</v>
      </c>
      <c r="O31" s="65">
        <v>4.9143238858018341</v>
      </c>
      <c r="P31" s="65">
        <v>5.5536792659926979</v>
      </c>
      <c r="Q31" s="65">
        <v>5.2249234980649204</v>
      </c>
      <c r="R31" s="65">
        <v>5.6543535570665169</v>
      </c>
      <c r="S31" s="65">
        <v>4.7612217080752428</v>
      </c>
      <c r="T31" s="65">
        <v>5.3065764866316671</v>
      </c>
      <c r="U31" s="65">
        <v>4.3936893050613479</v>
      </c>
      <c r="V31" s="65">
        <v>5.5021378864365014</v>
      </c>
    </row>
    <row r="32" spans="1:22" x14ac:dyDescent="0.2">
      <c r="B32" s="87"/>
      <c r="C32" s="87"/>
      <c r="D32" s="87"/>
      <c r="E32" s="87"/>
      <c r="M32" s="63">
        <v>6.0946629784284259</v>
      </c>
      <c r="N32" s="65">
        <v>4.5174063396844995</v>
      </c>
      <c r="O32" s="65">
        <v>4.6349198503106797</v>
      </c>
      <c r="P32" s="65">
        <v>5.2196684548641006</v>
      </c>
      <c r="Q32" s="65">
        <v>4.5050374774250352</v>
      </c>
      <c r="R32" s="65">
        <v>4.7860818211639975</v>
      </c>
      <c r="S32" s="65">
        <v>5.4987919677761461</v>
      </c>
      <c r="T32" s="65">
        <v>4.9765988598913875</v>
      </c>
      <c r="U32" s="65">
        <v>4.7866846688217652</v>
      </c>
      <c r="V32" s="65">
        <v>4.5054967185519796</v>
      </c>
    </row>
    <row r="33" spans="1:22" x14ac:dyDescent="0.2">
      <c r="B33" s="87"/>
      <c r="C33" s="87"/>
      <c r="D33" s="87"/>
      <c r="E33" s="87"/>
      <c r="M33" s="63">
        <v>5.8409990053266245</v>
      </c>
      <c r="N33" s="65">
        <v>5.0029131883494493</v>
      </c>
      <c r="O33" s="65">
        <v>4.4793418941083925</v>
      </c>
      <c r="P33" s="65">
        <v>5.1374548441538002</v>
      </c>
      <c r="Q33" s="65">
        <v>5.7836776399282215</v>
      </c>
      <c r="R33" s="65">
        <v>3.9813955522340811</v>
      </c>
      <c r="S33" s="65">
        <v>6.1566105091964856</v>
      </c>
      <c r="T33" s="65">
        <v>6.0241847978780738</v>
      </c>
      <c r="U33" s="65">
        <v>5.5185507498396236</v>
      </c>
      <c r="V33" s="65">
        <v>4.5644041155214587</v>
      </c>
    </row>
    <row r="34" spans="1:22" x14ac:dyDescent="0.2">
      <c r="B34" s="9"/>
      <c r="M34" s="63">
        <v>4.3308827173941946</v>
      </c>
      <c r="N34" s="65">
        <v>5.6293383003844149</v>
      </c>
      <c r="O34" s="65">
        <v>5.2714012657477669</v>
      </c>
      <c r="P34" s="65">
        <v>4.2489439320335194</v>
      </c>
      <c r="Q34" s="65">
        <v>5.4263408703189775</v>
      </c>
      <c r="R34" s="65">
        <v>5.7839524136038243</v>
      </c>
      <c r="S34" s="65">
        <v>4.5695035756259514</v>
      </c>
      <c r="T34" s="65">
        <v>5.033082654942528</v>
      </c>
      <c r="U34" s="65">
        <v>4.6020018592113496</v>
      </c>
      <c r="V34" s="65">
        <v>5.0019277950460976</v>
      </c>
    </row>
    <row r="35" spans="1:22" ht="12.75" customHeight="1" x14ac:dyDescent="0.2">
      <c r="A35" s="7" t="s">
        <v>47</v>
      </c>
      <c r="B35" s="12" t="s">
        <v>72</v>
      </c>
      <c r="M35" s="63">
        <v>5.8248084374755651</v>
      </c>
      <c r="N35" s="65">
        <v>4.2341265810536814</v>
      </c>
      <c r="O35" s="65">
        <v>5.8570731891118628</v>
      </c>
      <c r="P35" s="65">
        <v>5.2217796684948947</v>
      </c>
      <c r="Q35" s="65">
        <v>4.8928983750467365</v>
      </c>
      <c r="R35" s="65">
        <v>5.3306530415587048</v>
      </c>
      <c r="S35" s="65">
        <v>5.5303990774482052</v>
      </c>
      <c r="T35" s="65">
        <v>4.7236521828321836</v>
      </c>
      <c r="U35" s="65">
        <v>5.0652174501512359</v>
      </c>
      <c r="V35" s="65">
        <v>5.5962096240838939</v>
      </c>
    </row>
    <row r="36" spans="1:22" ht="12.75" customHeight="1" x14ac:dyDescent="0.2">
      <c r="B36" s="83" t="s">
        <v>153</v>
      </c>
      <c r="C36" s="83"/>
      <c r="D36" s="83"/>
      <c r="E36" s="83"/>
      <c r="F36" s="83"/>
      <c r="G36" s="83"/>
      <c r="M36" s="63">
        <v>5.0511711574303693</v>
      </c>
      <c r="N36" s="65">
        <v>5.3462712893342754</v>
      </c>
      <c r="O36" s="65">
        <v>4.2837457862971879</v>
      </c>
      <c r="P36" s="65">
        <v>5.6406955713289575</v>
      </c>
      <c r="Q36" s="65">
        <v>5.1323825115536064</v>
      </c>
      <c r="R36" s="65">
        <v>5.5639225192995863</v>
      </c>
      <c r="S36" s="65">
        <v>5.5241087209269217</v>
      </c>
      <c r="T36" s="65">
        <v>5.0653412709676768</v>
      </c>
      <c r="U36" s="65">
        <v>4.2978620815969713</v>
      </c>
      <c r="V36" s="65">
        <v>5.78279701034905</v>
      </c>
    </row>
    <row r="37" spans="1:22" x14ac:dyDescent="0.2">
      <c r="B37" s="83"/>
      <c r="C37" s="83"/>
      <c r="D37" s="83"/>
      <c r="E37" s="83"/>
      <c r="F37" s="83"/>
      <c r="G37" s="83"/>
      <c r="M37" s="63">
        <v>4.7911981379598769</v>
      </c>
      <c r="N37" s="65">
        <v>4.8896035291998485</v>
      </c>
      <c r="O37" s="65">
        <v>4.5240755064154348</v>
      </c>
      <c r="P37" s="65">
        <v>4.5278859072002557</v>
      </c>
      <c r="Q37" s="65">
        <v>4.5202352060590272</v>
      </c>
      <c r="R37" s="65">
        <v>5.3076536359098743</v>
      </c>
      <c r="S37" s="65">
        <v>5.2667688223952824</v>
      </c>
      <c r="T37" s="65">
        <v>5.2236550557468542</v>
      </c>
      <c r="U37" s="65">
        <v>5.1352357048905377</v>
      </c>
      <c r="V37" s="65">
        <v>5.2046368036469888</v>
      </c>
    </row>
    <row r="38" spans="1:22" x14ac:dyDescent="0.2">
      <c r="B38" s="83"/>
      <c r="C38" s="83"/>
      <c r="D38" s="83"/>
      <c r="E38" s="83"/>
      <c r="F38" s="83"/>
      <c r="G38" s="83"/>
      <c r="M38" s="63">
        <v>5.0250180465003513</v>
      </c>
      <c r="N38" s="65">
        <v>5.387502182736875</v>
      </c>
      <c r="O38" s="65">
        <v>5.1831558739667525</v>
      </c>
      <c r="P38" s="65">
        <v>5.1936944667415883</v>
      </c>
      <c r="Q38" s="65">
        <v>4.4514087439702408</v>
      </c>
      <c r="R38" s="65">
        <v>5.5297685769837832</v>
      </c>
      <c r="S38" s="65">
        <v>4.959611659882361</v>
      </c>
      <c r="T38" s="65">
        <v>5.4399007023003447</v>
      </c>
      <c r="U38" s="65">
        <v>5.5901883381180548</v>
      </c>
      <c r="V38" s="65">
        <v>4.6029915117628279</v>
      </c>
    </row>
    <row r="39" spans="1:22" x14ac:dyDescent="0.2">
      <c r="B39" s="83"/>
      <c r="C39" s="83"/>
      <c r="D39" s="83"/>
      <c r="E39" s="83"/>
      <c r="F39" s="83"/>
      <c r="G39" s="83"/>
      <c r="M39" s="63">
        <v>4.321671790271937</v>
      </c>
      <c r="N39" s="65">
        <v>4.445132703068376</v>
      </c>
      <c r="O39" s="65">
        <v>4.9143238858018341</v>
      </c>
      <c r="P39" s="65">
        <v>5.5536792659926979</v>
      </c>
      <c r="Q39" s="65">
        <v>5.2249234980649204</v>
      </c>
      <c r="R39" s="65">
        <v>5.6543535570665169</v>
      </c>
      <c r="S39" s="65">
        <v>4.7612217080752428</v>
      </c>
      <c r="T39" s="65">
        <v>5.3065764866316671</v>
      </c>
      <c r="U39" s="65">
        <v>4.3936893050613479</v>
      </c>
      <c r="V39" s="65">
        <v>5.5021378864365014</v>
      </c>
    </row>
    <row r="40" spans="1:22" ht="12.75" customHeight="1" x14ac:dyDescent="0.2">
      <c r="B40" s="12"/>
      <c r="M40" s="63">
        <v>6.0946629784284259</v>
      </c>
      <c r="N40" s="65">
        <v>4.5174063396844995</v>
      </c>
      <c r="O40" s="65">
        <v>4.6349198503106797</v>
      </c>
      <c r="P40" s="65">
        <v>5.2196684548641006</v>
      </c>
      <c r="Q40" s="65">
        <v>4.5050374774250352</v>
      </c>
      <c r="R40" s="65">
        <v>4.7860818211639975</v>
      </c>
      <c r="S40" s="65">
        <v>5.4987919677761461</v>
      </c>
      <c r="T40" s="65">
        <v>4.9765988598913875</v>
      </c>
      <c r="U40" s="65">
        <v>4.7866846688217652</v>
      </c>
      <c r="V40" s="65">
        <v>4.5054967185519796</v>
      </c>
    </row>
    <row r="41" spans="1:22" x14ac:dyDescent="0.2">
      <c r="A41" s="7" t="s">
        <v>48</v>
      </c>
      <c r="B41" s="89" t="s">
        <v>71</v>
      </c>
      <c r="C41" s="89"/>
      <c r="D41" s="89"/>
      <c r="E41" s="89"/>
      <c r="F41" s="89"/>
      <c r="G41" s="89"/>
      <c r="H41" s="89"/>
      <c r="I41" s="89"/>
      <c r="J41" s="89"/>
      <c r="K41" s="31"/>
      <c r="L41" s="31"/>
      <c r="M41" s="63">
        <v>5.8409990053266245</v>
      </c>
      <c r="N41" s="65">
        <v>5.0029131883494493</v>
      </c>
      <c r="O41" s="65">
        <v>4.4793418941083925</v>
      </c>
      <c r="P41" s="65">
        <v>5.1374548441538002</v>
      </c>
      <c r="Q41" s="65">
        <v>5.7836776399282215</v>
      </c>
      <c r="R41" s="65">
        <v>3.9813955522340811</v>
      </c>
      <c r="S41" s="65">
        <v>6.1566105091964856</v>
      </c>
      <c r="T41" s="65">
        <v>6.0241847978780738</v>
      </c>
      <c r="U41" s="65">
        <v>5.5185507498396236</v>
      </c>
      <c r="V41" s="65">
        <v>4.5644041155214587</v>
      </c>
    </row>
    <row r="42" spans="1:22" x14ac:dyDescent="0.2">
      <c r="B42" s="89"/>
      <c r="C42" s="89"/>
      <c r="D42" s="89"/>
      <c r="E42" s="89"/>
      <c r="F42" s="89"/>
      <c r="G42" s="89"/>
      <c r="H42" s="89"/>
      <c r="I42" s="89"/>
      <c r="J42" s="89"/>
      <c r="K42" s="31"/>
      <c r="L42" s="31"/>
      <c r="M42" s="63">
        <v>4.3308827173941946</v>
      </c>
      <c r="N42" s="65">
        <v>5.6293383003844149</v>
      </c>
      <c r="O42" s="65">
        <v>5.2714012657477669</v>
      </c>
      <c r="P42" s="65">
        <v>4.2489439320335194</v>
      </c>
      <c r="Q42" s="65">
        <v>5.4263408703189775</v>
      </c>
      <c r="R42" s="65">
        <v>5.7839524136038243</v>
      </c>
      <c r="S42" s="65">
        <v>4.5695035756259514</v>
      </c>
      <c r="T42" s="65">
        <v>5.033082654942528</v>
      </c>
      <c r="U42" s="65">
        <v>4.6020018592113496</v>
      </c>
      <c r="V42" s="65">
        <v>5.0019277950460976</v>
      </c>
    </row>
    <row r="43" spans="1:22" x14ac:dyDescent="0.2">
      <c r="B43" s="89"/>
      <c r="C43" s="89"/>
      <c r="D43" s="89"/>
      <c r="E43" s="89"/>
      <c r="F43" s="89"/>
      <c r="G43" s="89"/>
      <c r="H43" s="89"/>
      <c r="I43" s="89"/>
      <c r="J43" s="89"/>
      <c r="K43" s="31"/>
      <c r="L43" s="31"/>
      <c r="M43" s="63">
        <v>5.8248084374755651</v>
      </c>
      <c r="N43" s="65">
        <v>4.2341265810536814</v>
      </c>
      <c r="O43" s="65">
        <v>5.8570731891118628</v>
      </c>
      <c r="P43" s="65">
        <v>5.2217796684948947</v>
      </c>
      <c r="Q43" s="65">
        <v>4.8928983750467365</v>
      </c>
      <c r="R43" s="65">
        <v>5.3306530415587048</v>
      </c>
      <c r="S43" s="65">
        <v>5.5303990774482052</v>
      </c>
      <c r="T43" s="65">
        <v>4.7236521828321836</v>
      </c>
      <c r="U43" s="65">
        <v>5.0652174501512359</v>
      </c>
      <c r="V43" s="65">
        <v>5.5962096240838939</v>
      </c>
    </row>
    <row r="44" spans="1:22" x14ac:dyDescent="0.2">
      <c r="B44" s="89"/>
      <c r="C44" s="89"/>
      <c r="D44" s="89"/>
      <c r="E44" s="89"/>
      <c r="F44" s="89"/>
      <c r="G44" s="89"/>
      <c r="H44" s="89"/>
      <c r="I44" s="89"/>
      <c r="J44" s="89"/>
      <c r="K44" s="31"/>
      <c r="L44" s="31"/>
      <c r="M44" s="63">
        <v>5.0511711574303693</v>
      </c>
      <c r="N44" s="65">
        <v>5.3462712893342754</v>
      </c>
      <c r="O44" s="65">
        <v>4.2837457862971879</v>
      </c>
      <c r="P44" s="65">
        <v>5.6406955713289575</v>
      </c>
      <c r="Q44" s="65">
        <v>5.1323825115536064</v>
      </c>
      <c r="R44" s="65">
        <v>5.5639225192995863</v>
      </c>
      <c r="S44" s="65">
        <v>5.5241087209269217</v>
      </c>
      <c r="T44" s="65">
        <v>5.0653412709676768</v>
      </c>
      <c r="U44" s="65">
        <v>4.2978620815969713</v>
      </c>
      <c r="V44" s="65">
        <v>5.78279701034905</v>
      </c>
    </row>
    <row r="45" spans="1:22" x14ac:dyDescent="0.2">
      <c r="B45" s="89"/>
      <c r="C45" s="89"/>
      <c r="D45" s="89"/>
      <c r="E45" s="89"/>
      <c r="F45" s="89"/>
      <c r="G45" s="89"/>
      <c r="H45" s="89"/>
      <c r="I45" s="89"/>
      <c r="J45" s="89"/>
      <c r="K45" s="31"/>
      <c r="L45" s="31"/>
      <c r="M45" s="63">
        <v>4.7911981379598769</v>
      </c>
      <c r="N45" s="65">
        <v>4.8896035291998485</v>
      </c>
      <c r="O45" s="65">
        <v>4.5240755064154348</v>
      </c>
      <c r="P45" s="65">
        <v>4.5278859072002557</v>
      </c>
      <c r="Q45" s="65">
        <v>4.5202352060590272</v>
      </c>
      <c r="R45" s="65">
        <v>5.3076536359098743</v>
      </c>
      <c r="S45" s="65">
        <v>5.2667688223952824</v>
      </c>
      <c r="T45" s="65">
        <v>5.2236550557468542</v>
      </c>
      <c r="U45" s="65">
        <v>5.1352357048905377</v>
      </c>
      <c r="V45" s="65">
        <v>5.2046368036469888</v>
      </c>
    </row>
    <row r="46" spans="1:22" x14ac:dyDescent="0.2">
      <c r="B46" s="89"/>
      <c r="C46" s="89"/>
      <c r="D46" s="89"/>
      <c r="E46" s="89"/>
      <c r="F46" s="89"/>
      <c r="G46" s="89"/>
      <c r="H46" s="89"/>
      <c r="I46" s="89"/>
      <c r="J46" s="89"/>
      <c r="K46" s="31"/>
      <c r="L46" s="31"/>
      <c r="M46" s="63">
        <v>5.0250180465003513</v>
      </c>
      <c r="N46" s="65">
        <v>5.387502182736875</v>
      </c>
      <c r="O46" s="65">
        <v>5.1831558739667525</v>
      </c>
      <c r="P46" s="65">
        <v>5.1936944667415883</v>
      </c>
      <c r="Q46" s="65">
        <v>4.4514087439702408</v>
      </c>
      <c r="R46" s="65">
        <v>5.5297685769837832</v>
      </c>
      <c r="S46" s="65">
        <v>4.959611659882361</v>
      </c>
      <c r="T46" s="65">
        <v>5.4399007023003447</v>
      </c>
      <c r="U46" s="65">
        <v>5.5901883381180548</v>
      </c>
      <c r="V46" s="65">
        <v>4.6029915117628279</v>
      </c>
    </row>
    <row r="47" spans="1:22" x14ac:dyDescent="0.2">
      <c r="B47" s="89"/>
      <c r="C47" s="89"/>
      <c r="D47" s="89"/>
      <c r="E47" s="89"/>
      <c r="F47" s="89"/>
      <c r="G47" s="89"/>
      <c r="H47" s="89"/>
      <c r="I47" s="89"/>
      <c r="J47" s="89"/>
      <c r="K47" s="31"/>
      <c r="L47" s="31"/>
      <c r="M47" s="63">
        <v>4.321671790271937</v>
      </c>
      <c r="N47" s="65">
        <v>4.445132703068376</v>
      </c>
      <c r="O47" s="65">
        <v>4.9143238858018341</v>
      </c>
      <c r="P47" s="65">
        <v>5.5536792659926979</v>
      </c>
      <c r="Q47" s="65">
        <v>5.2249234980649204</v>
      </c>
      <c r="R47" s="65">
        <v>5.6543535570665169</v>
      </c>
      <c r="S47" s="65">
        <v>4.7612217080752428</v>
      </c>
      <c r="T47" s="65">
        <v>5.3065764866316671</v>
      </c>
      <c r="U47" s="65">
        <v>4.3936893050613479</v>
      </c>
      <c r="V47" s="65">
        <v>5.5021378864365014</v>
      </c>
    </row>
    <row r="48" spans="1:22" ht="13.5" customHeight="1" x14ac:dyDescent="0.2">
      <c r="B48" s="89"/>
      <c r="C48" s="89"/>
      <c r="D48" s="89"/>
      <c r="E48" s="89"/>
      <c r="F48" s="89"/>
      <c r="G48" s="89"/>
      <c r="H48" s="89"/>
      <c r="I48" s="89"/>
      <c r="J48" s="89"/>
      <c r="K48" s="31"/>
      <c r="L48" s="31"/>
      <c r="M48" s="63">
        <v>6.0946629784284259</v>
      </c>
      <c r="N48" s="65">
        <v>4.5174063396844995</v>
      </c>
      <c r="O48" s="65">
        <v>4.6349198503106797</v>
      </c>
      <c r="P48" s="65">
        <v>5.2196684548641006</v>
      </c>
      <c r="Q48" s="65">
        <v>4.5050374774250352</v>
      </c>
      <c r="R48" s="65">
        <v>4.7860818211639975</v>
      </c>
      <c r="S48" s="65">
        <v>5.4987919677761461</v>
      </c>
      <c r="T48" s="65">
        <v>4.9765988598913875</v>
      </c>
      <c r="U48" s="65">
        <v>4.7866846688217652</v>
      </c>
      <c r="V48" s="65">
        <v>4.5054967185519796</v>
      </c>
    </row>
    <row r="49" spans="1:22" ht="13.5" customHeight="1" x14ac:dyDescent="0.2">
      <c r="B49" s="31"/>
      <c r="C49" s="31"/>
      <c r="D49" s="31"/>
      <c r="E49" s="31"/>
      <c r="F49" s="31"/>
      <c r="G49" s="31"/>
      <c r="H49" s="31"/>
      <c r="I49" s="31"/>
      <c r="J49" s="31"/>
      <c r="K49" s="31"/>
      <c r="L49" s="31"/>
      <c r="M49" s="63">
        <v>5.8409990053266245</v>
      </c>
      <c r="N49" s="65">
        <v>5.0029131883494493</v>
      </c>
      <c r="O49" s="65">
        <v>4.4793418941083925</v>
      </c>
      <c r="P49" s="65">
        <v>5.1374548441538002</v>
      </c>
      <c r="Q49" s="65">
        <v>5.7836776399282215</v>
      </c>
      <c r="R49" s="65">
        <v>3.9813955522340811</v>
      </c>
      <c r="S49" s="65">
        <v>6.1566105091964856</v>
      </c>
      <c r="T49" s="65">
        <v>6.0241847978780738</v>
      </c>
      <c r="U49" s="65">
        <v>5.5185507498396236</v>
      </c>
      <c r="V49" s="65">
        <v>4.5644041155214587</v>
      </c>
    </row>
    <row r="50" spans="1:22" ht="13.5" customHeight="1" x14ac:dyDescent="0.2">
      <c r="B50" s="36" t="s">
        <v>70</v>
      </c>
      <c r="G50" s="35"/>
      <c r="M50" s="63">
        <v>4.3308827173941946</v>
      </c>
      <c r="N50" s="65">
        <v>5.6293383003844149</v>
      </c>
      <c r="O50" s="65">
        <v>5.2714012657477669</v>
      </c>
      <c r="P50" s="65">
        <v>4.2489439320335194</v>
      </c>
      <c r="Q50" s="65">
        <v>5.4263408703189775</v>
      </c>
      <c r="R50" s="65">
        <v>5.7839524136038243</v>
      </c>
      <c r="S50" s="65">
        <v>4.5695035756259514</v>
      </c>
      <c r="T50" s="65">
        <v>5.033082654942528</v>
      </c>
      <c r="U50" s="65">
        <v>4.6020018592113496</v>
      </c>
      <c r="V50" s="65">
        <v>5.0019277950460976</v>
      </c>
    </row>
    <row r="51" spans="1:22" ht="13.5" customHeight="1" x14ac:dyDescent="0.2">
      <c r="B51" s="88" t="s">
        <v>154</v>
      </c>
      <c r="C51" s="88"/>
      <c r="D51" s="88"/>
      <c r="E51" s="88"/>
      <c r="M51" s="63">
        <v>5.8248084374755651</v>
      </c>
      <c r="N51" s="65">
        <v>4.2341265810536814</v>
      </c>
      <c r="O51" s="65">
        <v>5.8570731891118628</v>
      </c>
      <c r="P51" s="65">
        <v>5.2217796684948947</v>
      </c>
      <c r="Q51" s="65">
        <v>4.8928983750467365</v>
      </c>
      <c r="R51" s="65">
        <v>5.3306530415587048</v>
      </c>
      <c r="S51" s="65">
        <v>5.5303990774482052</v>
      </c>
      <c r="T51" s="65">
        <v>4.7236521828321836</v>
      </c>
      <c r="U51" s="65">
        <v>5.0652174501512359</v>
      </c>
      <c r="V51" s="65">
        <v>5.5962096240838939</v>
      </c>
    </row>
    <row r="52" spans="1:22" ht="13.5" customHeight="1" x14ac:dyDescent="0.2">
      <c r="B52" s="88"/>
      <c r="C52" s="88"/>
      <c r="D52" s="88"/>
      <c r="E52" s="88"/>
      <c r="M52" s="63">
        <v>5.0511711574303693</v>
      </c>
      <c r="N52" s="65">
        <v>5.3462712893342754</v>
      </c>
      <c r="O52" s="65">
        <v>4.2837457862971879</v>
      </c>
      <c r="P52" s="65">
        <v>5.6406955713289575</v>
      </c>
      <c r="Q52" s="65">
        <v>5.1323825115536064</v>
      </c>
      <c r="R52" s="65">
        <v>5.5639225192995863</v>
      </c>
      <c r="S52" s="65">
        <v>5.5241087209269217</v>
      </c>
      <c r="T52" s="65">
        <v>5.0653412709676768</v>
      </c>
      <c r="U52" s="65">
        <v>4.2978620815969713</v>
      </c>
      <c r="V52" s="65">
        <v>5.78279701034905</v>
      </c>
    </row>
    <row r="53" spans="1:22" x14ac:dyDescent="0.2">
      <c r="B53" s="88"/>
      <c r="C53" s="88"/>
      <c r="D53" s="88"/>
      <c r="E53" s="88"/>
      <c r="M53" s="63">
        <v>4.7911981379598769</v>
      </c>
      <c r="N53" s="65">
        <v>4.8896035291998485</v>
      </c>
      <c r="O53" s="65">
        <v>4.5240755064154348</v>
      </c>
      <c r="P53" s="65">
        <v>4.5278859072002557</v>
      </c>
      <c r="Q53" s="65">
        <v>4.5202352060590272</v>
      </c>
      <c r="R53" s="65">
        <v>5.3076536359098743</v>
      </c>
      <c r="S53" s="65">
        <v>5.2667688223952824</v>
      </c>
      <c r="T53" s="65">
        <v>5.2236550557468542</v>
      </c>
      <c r="U53" s="65">
        <v>5.1352357048905377</v>
      </c>
      <c r="V53" s="65">
        <v>5.2046368036469888</v>
      </c>
    </row>
    <row r="54" spans="1:22" x14ac:dyDescent="0.2">
      <c r="B54" s="88"/>
      <c r="C54" s="88"/>
      <c r="D54" s="88"/>
      <c r="E54" s="88"/>
      <c r="F54" s="11"/>
      <c r="G54" s="11"/>
      <c r="H54" s="11"/>
      <c r="M54" s="63">
        <v>5.0250180465003513</v>
      </c>
      <c r="N54" s="65">
        <v>5.387502182736875</v>
      </c>
      <c r="O54" s="65">
        <v>5.1831558739667525</v>
      </c>
      <c r="P54" s="65">
        <v>5.1936944667415883</v>
      </c>
      <c r="Q54" s="65">
        <v>4.4514087439702408</v>
      </c>
      <c r="R54" s="65">
        <v>5.5297685769837832</v>
      </c>
      <c r="S54" s="65">
        <v>4.959611659882361</v>
      </c>
      <c r="T54" s="65">
        <v>5.4399007023003447</v>
      </c>
      <c r="U54" s="65">
        <v>5.5901883381180548</v>
      </c>
      <c r="V54" s="65">
        <v>4.6029915117628279</v>
      </c>
    </row>
    <row r="55" spans="1:22" x14ac:dyDescent="0.2">
      <c r="B55" s="34"/>
      <c r="C55" s="34"/>
      <c r="D55" s="34"/>
      <c r="E55" s="34"/>
      <c r="F55" s="11"/>
      <c r="G55" s="11"/>
      <c r="H55" s="11"/>
      <c r="M55" s="63">
        <v>4.321671790271937</v>
      </c>
      <c r="N55" s="65">
        <v>4.445132703068376</v>
      </c>
      <c r="O55" s="65">
        <v>4.9143238858018341</v>
      </c>
      <c r="P55" s="65">
        <v>5.5536792659926979</v>
      </c>
      <c r="Q55" s="65">
        <v>5.2249234980649204</v>
      </c>
      <c r="R55" s="65">
        <v>5.6543535570665169</v>
      </c>
      <c r="S55" s="65">
        <v>4.7612217080752428</v>
      </c>
      <c r="T55" s="65">
        <v>5.3065764866316671</v>
      </c>
      <c r="U55" s="65">
        <v>4.3936893050613479</v>
      </c>
      <c r="V55" s="65">
        <v>5.5021378864365014</v>
      </c>
    </row>
    <row r="56" spans="1:22" x14ac:dyDescent="0.2">
      <c r="A56" s="7" t="s">
        <v>49</v>
      </c>
      <c r="B56" s="12" t="s">
        <v>69</v>
      </c>
      <c r="M56" s="63">
        <v>6.0946629784284259</v>
      </c>
      <c r="N56" s="65">
        <v>4.5174063396844995</v>
      </c>
      <c r="O56" s="65">
        <v>4.6349198503106797</v>
      </c>
      <c r="P56" s="65">
        <v>5.2196684548641006</v>
      </c>
      <c r="Q56" s="65">
        <v>4.5050374774250352</v>
      </c>
      <c r="R56" s="65">
        <v>4.7860818211639975</v>
      </c>
      <c r="S56" s="65">
        <v>5.4987919677761461</v>
      </c>
      <c r="T56" s="65">
        <v>4.9765988598913875</v>
      </c>
      <c r="U56" s="65">
        <v>4.7866846688217652</v>
      </c>
      <c r="V56" s="65">
        <v>4.5054967185519796</v>
      </c>
    </row>
    <row r="57" spans="1:22" x14ac:dyDescent="0.2">
      <c r="B57" s="12"/>
      <c r="M57" s="63">
        <v>5.8409990053266245</v>
      </c>
      <c r="N57" s="65">
        <v>5.0029131883494493</v>
      </c>
      <c r="O57" s="65">
        <v>4.4793418941083925</v>
      </c>
      <c r="P57" s="65">
        <v>5.1374548441538002</v>
      </c>
      <c r="Q57" s="65">
        <v>5.7836776399282215</v>
      </c>
      <c r="R57" s="65">
        <v>3.9813955522340811</v>
      </c>
      <c r="S57" s="65">
        <v>6.1566105091964856</v>
      </c>
      <c r="T57" s="65">
        <v>6.0241847978780738</v>
      </c>
      <c r="U57" s="65">
        <v>5.5185507498396236</v>
      </c>
      <c r="V57" s="65">
        <v>4.5644041155214587</v>
      </c>
    </row>
    <row r="58" spans="1:22" x14ac:dyDescent="0.2">
      <c r="B58" s="12" t="s">
        <v>68</v>
      </c>
      <c r="M58" s="63">
        <v>4.3308827173941946</v>
      </c>
      <c r="N58" s="65">
        <v>5.6293383003844149</v>
      </c>
      <c r="O58" s="65">
        <v>5.2714012657477669</v>
      </c>
      <c r="P58" s="65">
        <v>4.2489439320335194</v>
      </c>
      <c r="Q58" s="65">
        <v>5.4263408703189775</v>
      </c>
      <c r="R58" s="65">
        <v>5.7839524136038243</v>
      </c>
      <c r="S58" s="65">
        <v>4.5695035756259514</v>
      </c>
      <c r="T58" s="65">
        <v>5.033082654942528</v>
      </c>
      <c r="U58" s="65">
        <v>4.6020018592113496</v>
      </c>
      <c r="V58" s="65">
        <v>5.0019277950460976</v>
      </c>
    </row>
    <row r="59" spans="1:22" x14ac:dyDescent="0.2">
      <c r="B59" s="86" t="s">
        <v>155</v>
      </c>
      <c r="C59" s="86"/>
      <c r="D59" s="86"/>
      <c r="E59" s="86"/>
      <c r="M59" s="63">
        <v>5.8248084374755651</v>
      </c>
      <c r="N59" s="65">
        <v>4.2341265810536814</v>
      </c>
      <c r="O59" s="65">
        <v>5.8570731891118628</v>
      </c>
      <c r="P59" s="65">
        <v>5.2217796684948947</v>
      </c>
      <c r="Q59" s="65">
        <v>4.8928983750467365</v>
      </c>
      <c r="R59" s="65">
        <v>5.3306530415587048</v>
      </c>
      <c r="S59" s="65">
        <v>5.5303990774482052</v>
      </c>
      <c r="T59" s="65">
        <v>4.7236521828321836</v>
      </c>
      <c r="U59" s="65">
        <v>5.0652174501512359</v>
      </c>
      <c r="V59" s="65">
        <v>5.5962096240838939</v>
      </c>
    </row>
    <row r="60" spans="1:22" x14ac:dyDescent="0.2">
      <c r="B60" s="86"/>
      <c r="C60" s="86"/>
      <c r="D60" s="86"/>
      <c r="E60" s="86"/>
      <c r="M60" s="63">
        <v>5.0511711574303693</v>
      </c>
      <c r="N60" s="65">
        <v>5.3462712893342754</v>
      </c>
      <c r="O60" s="65">
        <v>4.2837457862971879</v>
      </c>
      <c r="P60" s="65">
        <v>5.6406955713289575</v>
      </c>
      <c r="Q60" s="65">
        <v>5.1323825115536064</v>
      </c>
      <c r="R60" s="65">
        <v>5.5639225192995863</v>
      </c>
      <c r="S60" s="65">
        <v>5.5241087209269217</v>
      </c>
      <c r="T60" s="65">
        <v>5.0653412709676768</v>
      </c>
      <c r="U60" s="65">
        <v>4.2978620815969713</v>
      </c>
      <c r="V60" s="65">
        <v>5.78279701034905</v>
      </c>
    </row>
    <row r="61" spans="1:22" x14ac:dyDescent="0.2">
      <c r="B61" s="86"/>
      <c r="C61" s="86"/>
      <c r="D61" s="86"/>
      <c r="E61" s="86"/>
      <c r="M61" s="63">
        <v>4.7911981379598769</v>
      </c>
      <c r="N61" s="65">
        <v>4.8896035291998485</v>
      </c>
      <c r="O61" s="65">
        <v>4.5240755064154348</v>
      </c>
      <c r="P61" s="65">
        <v>4.5278859072002557</v>
      </c>
      <c r="Q61" s="65">
        <v>4.5202352060590272</v>
      </c>
      <c r="R61" s="65">
        <v>5.3076536359098743</v>
      </c>
      <c r="S61" s="65">
        <v>5.2667688223952824</v>
      </c>
      <c r="T61" s="65">
        <v>5.2236550557468542</v>
      </c>
      <c r="U61" s="65">
        <v>5.1352357048905377</v>
      </c>
      <c r="V61" s="65">
        <v>5.2046368036469888</v>
      </c>
    </row>
    <row r="62" spans="1:22" ht="12.95" customHeight="1" x14ac:dyDescent="0.2">
      <c r="B62" s="86"/>
      <c r="C62" s="86"/>
      <c r="D62" s="86"/>
      <c r="E62" s="86"/>
      <c r="M62" s="63">
        <v>5.0250180465003513</v>
      </c>
      <c r="N62" s="65">
        <v>5.387502182736875</v>
      </c>
      <c r="O62" s="65">
        <v>5.1831558739667525</v>
      </c>
      <c r="P62" s="65">
        <v>5.1936944667415883</v>
      </c>
      <c r="Q62" s="65">
        <v>4.4514087439702408</v>
      </c>
      <c r="R62" s="65">
        <v>5.5297685769837832</v>
      </c>
      <c r="S62" s="65">
        <v>4.959611659882361</v>
      </c>
      <c r="T62" s="65">
        <v>5.4399007023003447</v>
      </c>
      <c r="U62" s="65">
        <v>5.5901883381180548</v>
      </c>
      <c r="V62" s="65">
        <v>4.6029915117628279</v>
      </c>
    </row>
    <row r="63" spans="1:22" ht="12.95" customHeight="1" x14ac:dyDescent="0.2">
      <c r="M63" s="63">
        <v>4.321671790271937</v>
      </c>
      <c r="N63" s="65">
        <v>4.445132703068376</v>
      </c>
      <c r="O63" s="65">
        <v>4.9143238858018341</v>
      </c>
      <c r="P63" s="65">
        <v>5.5536792659926979</v>
      </c>
      <c r="Q63" s="65">
        <v>5.2249234980649204</v>
      </c>
      <c r="R63" s="65">
        <v>5.6543535570665169</v>
      </c>
      <c r="S63" s="65">
        <v>4.7612217080752428</v>
      </c>
      <c r="T63" s="65">
        <v>5.3065764866316671</v>
      </c>
      <c r="U63" s="65">
        <v>4.3936893050613479</v>
      </c>
      <c r="V63" s="65">
        <v>5.5021378864365014</v>
      </c>
    </row>
    <row r="64" spans="1:22" x14ac:dyDescent="0.2">
      <c r="B64" s="7" t="s">
        <v>67</v>
      </c>
      <c r="M64" s="63">
        <v>6.0946629784284259</v>
      </c>
      <c r="N64" s="65">
        <v>4.5174063396844995</v>
      </c>
      <c r="O64" s="65">
        <v>4.6349198503106797</v>
      </c>
      <c r="P64" s="65">
        <v>5.2196684548641006</v>
      </c>
      <c r="Q64" s="65">
        <v>4.5050374774250352</v>
      </c>
      <c r="R64" s="65">
        <v>4.7860818211639975</v>
      </c>
      <c r="S64" s="65">
        <v>5.4987919677761461</v>
      </c>
      <c r="T64" s="65">
        <v>4.9765988598913875</v>
      </c>
      <c r="U64" s="65">
        <v>4.7866846688217652</v>
      </c>
      <c r="V64" s="65">
        <v>4.5054967185519796</v>
      </c>
    </row>
    <row r="65" spans="2:22" x14ac:dyDescent="0.2">
      <c r="B65" t="s">
        <v>156</v>
      </c>
      <c r="C65"/>
      <c r="M65" s="63">
        <v>5.8409990053266245</v>
      </c>
      <c r="N65" s="65">
        <v>5.0029131883494493</v>
      </c>
      <c r="O65" s="65">
        <v>4.4793418941083925</v>
      </c>
      <c r="P65" s="65">
        <v>5.1374548441538002</v>
      </c>
      <c r="Q65" s="65">
        <v>5.7836776399282215</v>
      </c>
      <c r="R65" s="65">
        <v>3.9813955522340811</v>
      </c>
      <c r="S65" s="65">
        <v>6.1566105091964856</v>
      </c>
      <c r="T65" s="65">
        <v>6.0241847978780738</v>
      </c>
      <c r="U65" s="65">
        <v>5.5185507498396236</v>
      </c>
      <c r="V65" s="65">
        <v>4.5644041155214587</v>
      </c>
    </row>
    <row r="66" spans="2:22" x14ac:dyDescent="0.2">
      <c r="B66"/>
      <c r="C66"/>
      <c r="M66" s="63">
        <v>4.3308827173941946</v>
      </c>
      <c r="N66" s="65">
        <v>5.6293383003844149</v>
      </c>
      <c r="O66" s="65">
        <v>5.2714012657477669</v>
      </c>
      <c r="P66" s="65">
        <v>4.2489439320335194</v>
      </c>
      <c r="Q66" s="65">
        <v>5.4263408703189775</v>
      </c>
      <c r="R66" s="65">
        <v>5.7839524136038243</v>
      </c>
      <c r="S66" s="65">
        <v>4.5695035756259514</v>
      </c>
      <c r="T66" s="65">
        <v>5.033082654942528</v>
      </c>
      <c r="U66" s="65">
        <v>4.6020018592113496</v>
      </c>
      <c r="V66" s="65">
        <v>5.0019277950460976</v>
      </c>
    </row>
    <row r="67" spans="2:22" x14ac:dyDescent="0.2">
      <c r="B67" s="26" t="s">
        <v>84</v>
      </c>
      <c r="C67" s="26">
        <v>5.1600515338484172</v>
      </c>
      <c r="M67" s="63">
        <v>5.8248084374755651</v>
      </c>
      <c r="N67" s="65">
        <v>4.2341265810536814</v>
      </c>
      <c r="O67" s="65">
        <v>5.8570731891118628</v>
      </c>
      <c r="P67" s="65">
        <v>5.2217796684948947</v>
      </c>
      <c r="Q67" s="65">
        <v>4.8928983750467365</v>
      </c>
      <c r="R67" s="65">
        <v>5.3306530415587048</v>
      </c>
      <c r="S67" s="65">
        <v>5.5303990774482052</v>
      </c>
      <c r="T67" s="65">
        <v>4.7236521828321836</v>
      </c>
      <c r="U67" s="65">
        <v>5.0652174501512359</v>
      </c>
      <c r="V67" s="65">
        <v>5.5962096240838939</v>
      </c>
    </row>
    <row r="68" spans="2:22" x14ac:dyDescent="0.2">
      <c r="B68" t="s">
        <v>157</v>
      </c>
      <c r="C68">
        <v>7.2649159955816986E-2</v>
      </c>
      <c r="M68" s="63">
        <v>5.0511711574303693</v>
      </c>
      <c r="N68" s="65">
        <v>5.3462712893342754</v>
      </c>
      <c r="O68" s="65">
        <v>4.2837457862971879</v>
      </c>
      <c r="P68" s="65">
        <v>5.6406955713289575</v>
      </c>
      <c r="Q68" s="65">
        <v>5.1323825115536064</v>
      </c>
      <c r="R68" s="65">
        <v>5.5639225192995863</v>
      </c>
      <c r="S68" s="65">
        <v>5.5241087209269217</v>
      </c>
      <c r="T68" s="65">
        <v>5.0653412709676768</v>
      </c>
      <c r="U68" s="65">
        <v>4.2978620815969713</v>
      </c>
      <c r="V68" s="65">
        <v>5.78279701034905</v>
      </c>
    </row>
    <row r="69" spans="2:22" x14ac:dyDescent="0.2">
      <c r="B69" s="26" t="s">
        <v>83</v>
      </c>
      <c r="C69" s="26">
        <v>5.0380946019653603</v>
      </c>
      <c r="M69" s="63">
        <v>4.7911981379598769</v>
      </c>
      <c r="N69" s="65">
        <v>4.8896035291998485</v>
      </c>
      <c r="O69" s="65">
        <v>4.5240755064154348</v>
      </c>
      <c r="P69" s="65">
        <v>4.5278859072002557</v>
      </c>
      <c r="Q69" s="65">
        <v>4.5202352060590272</v>
      </c>
      <c r="R69" s="65">
        <v>5.3076536359098743</v>
      </c>
      <c r="S69" s="65">
        <v>5.2667688223952824</v>
      </c>
      <c r="T69" s="65">
        <v>5.2236550557468542</v>
      </c>
      <c r="U69" s="65">
        <v>5.1352357048905377</v>
      </c>
      <c r="V69" s="65">
        <v>5.2046368036469888</v>
      </c>
    </row>
    <row r="70" spans="2:22" x14ac:dyDescent="0.2">
      <c r="B70" t="s">
        <v>158</v>
      </c>
      <c r="C70">
        <v>5.8409990053266245</v>
      </c>
      <c r="M70" s="63">
        <v>5.0250180465003513</v>
      </c>
      <c r="N70" s="65">
        <v>5.387502182736875</v>
      </c>
      <c r="O70" s="65">
        <v>5.1831558739667525</v>
      </c>
      <c r="P70" s="65">
        <v>5.1936944667415883</v>
      </c>
      <c r="Q70" s="65">
        <v>4.4514087439702408</v>
      </c>
      <c r="R70" s="65">
        <v>5.5297685769837832</v>
      </c>
      <c r="S70" s="65">
        <v>4.959611659882361</v>
      </c>
      <c r="T70" s="65">
        <v>5.4399007023003447</v>
      </c>
      <c r="U70" s="65">
        <v>5.5901883381180548</v>
      </c>
      <c r="V70" s="65">
        <v>4.6029915117628279</v>
      </c>
    </row>
    <row r="71" spans="2:22" x14ac:dyDescent="0.2">
      <c r="B71" s="26" t="s">
        <v>159</v>
      </c>
      <c r="C71" s="26">
        <v>0.64979384067784962</v>
      </c>
      <c r="M71" s="63">
        <v>4.321671790271937</v>
      </c>
      <c r="N71" s="65">
        <v>4.445132703068376</v>
      </c>
      <c r="O71" s="65">
        <v>4.9143238858018341</v>
      </c>
      <c r="P71" s="65">
        <v>5.5536792659926979</v>
      </c>
      <c r="Q71" s="65">
        <v>5.2249234980649204</v>
      </c>
      <c r="R71" s="65">
        <v>5.6543535570665169</v>
      </c>
      <c r="S71" s="65">
        <v>4.7612217080752428</v>
      </c>
      <c r="T71" s="65">
        <v>5.3065764866316671</v>
      </c>
      <c r="U71" s="65">
        <v>4.3936893050613479</v>
      </c>
      <c r="V71" s="65">
        <v>5.5021378864365014</v>
      </c>
    </row>
    <row r="72" spans="2:22" x14ac:dyDescent="0.2">
      <c r="B72" t="s">
        <v>160</v>
      </c>
      <c r="C72">
        <v>0.42223203538287057</v>
      </c>
      <c r="M72" s="63">
        <v>6.0946629784284259</v>
      </c>
      <c r="N72" s="65">
        <v>4.5174063396844995</v>
      </c>
      <c r="O72" s="65">
        <v>4.6349198503106797</v>
      </c>
      <c r="P72" s="65">
        <v>5.2196684548641006</v>
      </c>
      <c r="Q72" s="65">
        <v>4.5050374774250352</v>
      </c>
      <c r="R72" s="65">
        <v>4.7860818211639975</v>
      </c>
      <c r="S72" s="65">
        <v>5.4987919677761461</v>
      </c>
      <c r="T72" s="65">
        <v>4.9765988598913875</v>
      </c>
      <c r="U72" s="65">
        <v>4.7866846688217652</v>
      </c>
      <c r="V72" s="65">
        <v>4.5054967185519796</v>
      </c>
    </row>
    <row r="73" spans="2:22" x14ac:dyDescent="0.2">
      <c r="B73" t="s">
        <v>161</v>
      </c>
      <c r="C73">
        <v>-1.4634731743660274</v>
      </c>
      <c r="M73" s="63">
        <v>5.8409990053266245</v>
      </c>
      <c r="N73" s="65">
        <v>5.0029131883494493</v>
      </c>
      <c r="O73" s="65">
        <v>4.4793418941083925</v>
      </c>
      <c r="P73" s="65">
        <v>5.1374548441538002</v>
      </c>
      <c r="Q73" s="65">
        <v>5.7836776399282215</v>
      </c>
      <c r="R73" s="65">
        <v>3.9813955522340811</v>
      </c>
      <c r="S73" s="65">
        <v>6.1566105091964856</v>
      </c>
      <c r="T73" s="65">
        <v>6.0241847978780738</v>
      </c>
      <c r="U73" s="65">
        <v>5.5185507498396236</v>
      </c>
      <c r="V73" s="65">
        <v>4.5644041155214587</v>
      </c>
    </row>
    <row r="74" spans="2:22" x14ac:dyDescent="0.2">
      <c r="B74" t="s">
        <v>162</v>
      </c>
      <c r="C74">
        <v>0.10060103244375027</v>
      </c>
      <c r="M74" s="63">
        <v>4.3308827173941946</v>
      </c>
      <c r="N74" s="65">
        <v>5.6293383003844149</v>
      </c>
      <c r="O74" s="65">
        <v>5.2714012657477669</v>
      </c>
      <c r="P74" s="65">
        <v>4.2489439320335194</v>
      </c>
      <c r="Q74" s="65">
        <v>5.4263408703189775</v>
      </c>
      <c r="R74" s="65">
        <v>5.7839524136038243</v>
      </c>
      <c r="S74" s="65">
        <v>4.5695035756259514</v>
      </c>
      <c r="T74" s="65">
        <v>5.033082654942528</v>
      </c>
      <c r="U74" s="65">
        <v>4.6020018592113496</v>
      </c>
      <c r="V74" s="65">
        <v>5.0019277950460976</v>
      </c>
    </row>
    <row r="75" spans="2:22" x14ac:dyDescent="0.2">
      <c r="B75" s="26" t="s">
        <v>77</v>
      </c>
      <c r="C75" s="26">
        <v>1.7729911881564899</v>
      </c>
      <c r="M75" s="63">
        <v>5.8248084374755651</v>
      </c>
      <c r="N75" s="65">
        <v>4.2341265810536814</v>
      </c>
      <c r="O75" s="65">
        <v>5.8570731891118628</v>
      </c>
      <c r="P75" s="65">
        <v>5.2217796684948947</v>
      </c>
      <c r="Q75" s="65">
        <v>4.8928983750467365</v>
      </c>
      <c r="R75" s="65">
        <v>5.3306530415587048</v>
      </c>
      <c r="S75" s="65">
        <v>5.5303990774482052</v>
      </c>
      <c r="T75" s="65">
        <v>4.7236521828321836</v>
      </c>
      <c r="U75" s="65">
        <v>5.0652174501512359</v>
      </c>
      <c r="V75" s="65">
        <v>5.5962096240838939</v>
      </c>
    </row>
    <row r="76" spans="2:22" x14ac:dyDescent="0.2">
      <c r="B76" s="26" t="s">
        <v>78</v>
      </c>
      <c r="C76" s="26">
        <v>4.321671790271937</v>
      </c>
      <c r="M76" s="63">
        <v>5.0511711574303693</v>
      </c>
      <c r="N76" s="65">
        <v>5.3462712893342754</v>
      </c>
      <c r="O76" s="65">
        <v>4.2837457862971879</v>
      </c>
      <c r="P76" s="65">
        <v>5.6406955713289575</v>
      </c>
      <c r="Q76" s="65">
        <v>5.1323825115536064</v>
      </c>
      <c r="R76" s="65">
        <v>5.5639225192995863</v>
      </c>
      <c r="S76" s="65">
        <v>5.5241087209269217</v>
      </c>
      <c r="T76" s="65">
        <v>5.0653412709676768</v>
      </c>
      <c r="U76" s="65">
        <v>4.2978620815969713</v>
      </c>
      <c r="V76" s="65">
        <v>5.78279701034905</v>
      </c>
    </row>
    <row r="77" spans="2:22" x14ac:dyDescent="0.2">
      <c r="B77" s="26" t="s">
        <v>79</v>
      </c>
      <c r="C77" s="26">
        <v>6.0946629784284259</v>
      </c>
      <c r="M77" s="63">
        <v>4.7911981379598769</v>
      </c>
      <c r="N77" s="65">
        <v>4.8896035291998485</v>
      </c>
      <c r="O77" s="65">
        <v>4.5240755064154348</v>
      </c>
      <c r="P77" s="65">
        <v>4.5278859072002557</v>
      </c>
      <c r="Q77" s="65">
        <v>4.5202352060590272</v>
      </c>
      <c r="R77" s="65">
        <v>5.3076536359098743</v>
      </c>
      <c r="S77" s="65">
        <v>5.2667688223952824</v>
      </c>
      <c r="T77" s="65">
        <v>5.2236550557468542</v>
      </c>
      <c r="U77" s="65">
        <v>5.1352357048905377</v>
      </c>
      <c r="V77" s="65">
        <v>5.2046368036469888</v>
      </c>
    </row>
    <row r="78" spans="2:22" x14ac:dyDescent="0.2">
      <c r="B78" t="s">
        <v>163</v>
      </c>
      <c r="C78">
        <v>412.80412270787338</v>
      </c>
      <c r="M78" s="63">
        <v>5.0250180465003513</v>
      </c>
      <c r="N78" s="65">
        <v>5.387502182736875</v>
      </c>
      <c r="O78" s="65">
        <v>5.1831558739667525</v>
      </c>
      <c r="P78" s="65">
        <v>5.1936944667415883</v>
      </c>
      <c r="Q78" s="65">
        <v>4.4514087439702408</v>
      </c>
      <c r="R78" s="65">
        <v>5.5297685769837832</v>
      </c>
      <c r="S78" s="65">
        <v>4.959611659882361</v>
      </c>
      <c r="T78" s="65">
        <v>5.4399007023003447</v>
      </c>
      <c r="U78" s="65">
        <v>5.5901883381180548</v>
      </c>
      <c r="V78" s="65">
        <v>4.6029915117628279</v>
      </c>
    </row>
    <row r="79" spans="2:22" x14ac:dyDescent="0.2">
      <c r="B79" t="s">
        <v>164</v>
      </c>
      <c r="C79">
        <v>80</v>
      </c>
      <c r="M79" s="63">
        <v>4.321671790271937</v>
      </c>
      <c r="N79" s="65">
        <v>4.445132703068376</v>
      </c>
      <c r="O79" s="65">
        <v>4.9143238858018341</v>
      </c>
      <c r="P79" s="65">
        <v>5.5536792659926979</v>
      </c>
      <c r="Q79" s="65">
        <v>5.2249234980649204</v>
      </c>
      <c r="R79" s="65">
        <v>5.6543535570665169</v>
      </c>
      <c r="S79" s="65">
        <v>4.7612217080752428</v>
      </c>
      <c r="T79" s="65">
        <v>5.3065764866316671</v>
      </c>
      <c r="U79" s="65">
        <v>4.3936893050613479</v>
      </c>
      <c r="V79" s="65">
        <v>5.5021378864365014</v>
      </c>
    </row>
    <row r="80" spans="2:22" x14ac:dyDescent="0.2">
      <c r="B80" t="s">
        <v>165</v>
      </c>
      <c r="C80">
        <v>6.0946629784284259</v>
      </c>
      <c r="M80" s="63">
        <v>6.0946629784284259</v>
      </c>
      <c r="N80" s="65">
        <v>4.5174063396844995</v>
      </c>
      <c r="O80" s="65">
        <v>4.6349198503106797</v>
      </c>
      <c r="P80" s="65">
        <v>5.2196684548641006</v>
      </c>
      <c r="Q80" s="65">
        <v>4.5050374774250352</v>
      </c>
      <c r="R80" s="65">
        <v>4.7860818211639975</v>
      </c>
      <c r="S80" s="65">
        <v>5.4987919677761461</v>
      </c>
      <c r="T80" s="65">
        <v>4.9765988598913875</v>
      </c>
      <c r="U80" s="65">
        <v>4.7866846688217652</v>
      </c>
      <c r="V80" s="65">
        <v>4.5054967185519796</v>
      </c>
    </row>
    <row r="81" spans="1:13" x14ac:dyDescent="0.2">
      <c r="B81" t="s">
        <v>166</v>
      </c>
      <c r="C81">
        <v>4.321671790271937</v>
      </c>
      <c r="L81" s="9"/>
      <c r="M81" s="33"/>
    </row>
    <row r="82" spans="1:13" x14ac:dyDescent="0.2">
      <c r="K82" s="9"/>
    </row>
    <row r="83" spans="1:13" x14ac:dyDescent="0.2">
      <c r="A83" s="7" t="s">
        <v>40</v>
      </c>
      <c r="B83" s="7" t="s">
        <v>66</v>
      </c>
      <c r="K83" s="9"/>
    </row>
    <row r="84" spans="1:13" x14ac:dyDescent="0.2">
      <c r="B84" s="7" t="s">
        <v>65</v>
      </c>
      <c r="K84" s="9"/>
    </row>
    <row r="85" spans="1:13" x14ac:dyDescent="0.2">
      <c r="B85" s="7" t="s">
        <v>64</v>
      </c>
      <c r="K85" s="9"/>
    </row>
    <row r="86" spans="1:13" x14ac:dyDescent="0.2">
      <c r="B86" s="7" t="s">
        <v>63</v>
      </c>
      <c r="K86" s="9"/>
    </row>
    <row r="87" spans="1:13" ht="12.75" customHeight="1" x14ac:dyDescent="0.2">
      <c r="B87" s="84" t="s">
        <v>167</v>
      </c>
      <c r="C87" s="84"/>
      <c r="D87" s="84"/>
      <c r="E87" s="84"/>
      <c r="F87" s="31"/>
      <c r="G87" s="31"/>
      <c r="H87" s="31"/>
      <c r="I87" s="31"/>
      <c r="K87" s="9"/>
    </row>
    <row r="88" spans="1:13" x14ac:dyDescent="0.2">
      <c r="B88" s="84"/>
      <c r="C88" s="84"/>
      <c r="D88" s="84"/>
      <c r="E88" s="84"/>
      <c r="F88" s="31"/>
      <c r="G88" s="31"/>
      <c r="H88" s="31"/>
      <c r="I88" s="31"/>
    </row>
    <row r="90" spans="1:13" x14ac:dyDescent="0.2">
      <c r="A90" s="7" t="s">
        <v>50</v>
      </c>
      <c r="B90" s="7" t="s">
        <v>62</v>
      </c>
      <c r="K90" s="9"/>
    </row>
    <row r="91" spans="1:13" ht="12.95" customHeight="1" x14ac:dyDescent="0.2">
      <c r="B91" s="32"/>
      <c r="C91" s="32"/>
      <c r="D91" s="32"/>
      <c r="E91" s="32"/>
      <c r="K91" s="9"/>
    </row>
    <row r="92" spans="1:13" ht="12.95" customHeight="1" x14ac:dyDescent="0.2">
      <c r="K92" s="9"/>
    </row>
    <row r="93" spans="1:13" ht="12.95" customHeight="1" x14ac:dyDescent="0.2">
      <c r="B93" s="7" t="s">
        <v>61</v>
      </c>
      <c r="K93" s="9"/>
    </row>
    <row r="94" spans="1:13" ht="12.95" customHeight="1" x14ac:dyDescent="0.2">
      <c r="B94" s="84" t="s">
        <v>168</v>
      </c>
      <c r="C94" s="84"/>
      <c r="D94" s="84"/>
      <c r="E94" s="84"/>
      <c r="F94" s="31"/>
      <c r="G94" s="31"/>
      <c r="H94" s="31"/>
      <c r="I94" s="31"/>
      <c r="K94" s="9"/>
    </row>
    <row r="95" spans="1:13" x14ac:dyDescent="0.2">
      <c r="B95" s="84"/>
      <c r="C95" s="84"/>
      <c r="D95" s="84"/>
      <c r="E95" s="84"/>
      <c r="F95" s="31"/>
      <c r="G95" s="31"/>
      <c r="H95" s="31"/>
      <c r="I95" s="31"/>
    </row>
  </sheetData>
  <sheetProtection selectLockedCells="1" selectUnlockedCells="1"/>
  <dataConsolidate function="average" link="1">
    <dataRefs count="2">
      <dataRef ref="M1:M80" sheet="Q2 - Descriptive Stat"/>
      <dataRef ref="B65" sheet="Q2 - Descriptive Stat"/>
    </dataRefs>
  </dataConsolidate>
  <mergeCells count="8">
    <mergeCell ref="B36:G39"/>
    <mergeCell ref="B94:E95"/>
    <mergeCell ref="B87:E88"/>
    <mergeCell ref="B1:L1"/>
    <mergeCell ref="B31:E33"/>
    <mergeCell ref="B51:E54"/>
    <mergeCell ref="B59:E62"/>
    <mergeCell ref="B41:J48"/>
  </mergeCells>
  <pageMargins left="0.75" right="0.75" top="1" bottom="1" header="0.5" footer="0.5"/>
  <pageSetup scale="90" orientation="portrait" horizontalDpi="4294967295" r:id="rId1"/>
  <headerFooter alignWithMargins="0">
    <oddHeader>&amp;L&amp;D</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2"/>
  <sheetViews>
    <sheetView topLeftCell="A25" zoomScale="120" zoomScaleNormal="120" workbookViewId="0">
      <selection activeCell="D4" sqref="D4"/>
    </sheetView>
  </sheetViews>
  <sheetFormatPr defaultColWidth="8.625" defaultRowHeight="12.95" customHeight="1" x14ac:dyDescent="0.2"/>
  <cols>
    <col min="1" max="1" width="11.125" style="17" bestFit="1" customWidth="1"/>
    <col min="2" max="2" width="18.375" style="22" customWidth="1"/>
    <col min="3" max="3" width="10.875" style="17"/>
    <col min="4" max="4" width="13.375" style="13" bestFit="1" customWidth="1"/>
    <col min="5" max="5" width="8.625" style="7" customWidth="1"/>
    <col min="6" max="6" width="8.625" style="7"/>
    <col min="9" max="16384" width="8.625" style="7"/>
  </cols>
  <sheetData>
    <row r="1" spans="1:8" ht="26.25" x14ac:dyDescent="0.25">
      <c r="A1" s="18" t="s">
        <v>51</v>
      </c>
      <c r="B1" s="16" t="s">
        <v>52</v>
      </c>
      <c r="C1" s="18" t="s">
        <v>17</v>
      </c>
      <c r="D1" s="18" t="s">
        <v>18</v>
      </c>
      <c r="E1"/>
    </row>
    <row r="2" spans="1:8" ht="12.95" customHeight="1" x14ac:dyDescent="0.2">
      <c r="A2" s="17">
        <v>1</v>
      </c>
      <c r="B2" s="19">
        <v>999</v>
      </c>
      <c r="C2" s="23" t="s">
        <v>19</v>
      </c>
      <c r="D2" s="15" t="s">
        <v>30</v>
      </c>
      <c r="E2"/>
    </row>
    <row r="3" spans="1:8" ht="12.95" customHeight="1" x14ac:dyDescent="0.2">
      <c r="A3" s="17">
        <v>2</v>
      </c>
      <c r="B3" s="19">
        <v>988</v>
      </c>
      <c r="C3" s="23" t="s">
        <v>21</v>
      </c>
      <c r="D3" s="14" t="s">
        <v>33</v>
      </c>
      <c r="E3"/>
    </row>
    <row r="4" spans="1:8" ht="12.95" customHeight="1" x14ac:dyDescent="0.2">
      <c r="A4" s="17">
        <v>3</v>
      </c>
      <c r="B4" s="19">
        <v>984</v>
      </c>
      <c r="C4" s="23" t="s">
        <v>19</v>
      </c>
      <c r="D4" s="14" t="s">
        <v>32</v>
      </c>
      <c r="E4"/>
    </row>
    <row r="5" spans="1:8" ht="12.95" customHeight="1" x14ac:dyDescent="0.2">
      <c r="A5" s="17">
        <v>4</v>
      </c>
      <c r="B5" s="19">
        <v>984</v>
      </c>
      <c r="C5" s="23" t="s">
        <v>35</v>
      </c>
      <c r="D5" s="14" t="s">
        <v>20</v>
      </c>
      <c r="E5"/>
    </row>
    <row r="6" spans="1:8" ht="12.95" customHeight="1" x14ac:dyDescent="0.2">
      <c r="A6" s="17">
        <v>5</v>
      </c>
      <c r="B6" s="19">
        <v>981</v>
      </c>
      <c r="C6" s="23" t="s">
        <v>24</v>
      </c>
      <c r="D6" s="15" t="s">
        <v>30</v>
      </c>
      <c r="E6"/>
    </row>
    <row r="7" spans="1:8" ht="12.95" customHeight="1" x14ac:dyDescent="0.2">
      <c r="A7" s="17">
        <v>6</v>
      </c>
      <c r="B7" s="19">
        <v>979</v>
      </c>
      <c r="C7" s="23" t="s">
        <v>21</v>
      </c>
      <c r="D7" s="15" t="s">
        <v>30</v>
      </c>
      <c r="E7"/>
    </row>
    <row r="8" spans="1:8" s="8" customFormat="1" ht="12.95" customHeight="1" x14ac:dyDescent="0.2">
      <c r="A8" s="17">
        <v>7</v>
      </c>
      <c r="B8" s="19">
        <v>972</v>
      </c>
      <c r="C8" s="23" t="s">
        <v>21</v>
      </c>
      <c r="D8" s="15" t="s">
        <v>30</v>
      </c>
      <c r="E8"/>
      <c r="G8"/>
      <c r="H8"/>
    </row>
    <row r="9" spans="1:8" s="8" customFormat="1" ht="12.95" customHeight="1" x14ac:dyDescent="0.2">
      <c r="A9" s="17">
        <v>8</v>
      </c>
      <c r="B9" s="19">
        <v>970</v>
      </c>
      <c r="C9" s="23" t="s">
        <v>21</v>
      </c>
      <c r="D9" s="14" t="s">
        <v>31</v>
      </c>
      <c r="E9"/>
      <c r="G9"/>
      <c r="H9"/>
    </row>
    <row r="10" spans="1:8" s="8" customFormat="1" ht="12.95" customHeight="1" x14ac:dyDescent="0.2">
      <c r="A10" s="17">
        <v>9</v>
      </c>
      <c r="B10" s="19">
        <v>970</v>
      </c>
      <c r="C10" s="23" t="s">
        <v>21</v>
      </c>
      <c r="D10" s="14" t="s">
        <v>34</v>
      </c>
      <c r="E10"/>
      <c r="G10"/>
      <c r="H10"/>
    </row>
    <row r="11" spans="1:8" ht="12.95" customHeight="1" x14ac:dyDescent="0.2">
      <c r="A11" s="17">
        <v>10</v>
      </c>
      <c r="B11" s="19">
        <v>957</v>
      </c>
      <c r="C11" s="23" t="s">
        <v>19</v>
      </c>
      <c r="D11" s="15" t="s">
        <v>29</v>
      </c>
      <c r="E11"/>
    </row>
    <row r="12" spans="1:8" ht="12.95" customHeight="1" x14ac:dyDescent="0.2">
      <c r="A12" s="17">
        <v>11</v>
      </c>
      <c r="B12" s="19">
        <v>956</v>
      </c>
      <c r="C12" s="23" t="s">
        <v>24</v>
      </c>
      <c r="D12" s="25" t="s">
        <v>27</v>
      </c>
      <c r="E12"/>
    </row>
    <row r="13" spans="1:8" s="10" customFormat="1" ht="12.95" customHeight="1" x14ac:dyDescent="0.2">
      <c r="A13" s="17">
        <v>12</v>
      </c>
      <c r="B13" s="19">
        <v>953</v>
      </c>
      <c r="C13" s="23" t="s">
        <v>19</v>
      </c>
      <c r="D13" s="14" t="s">
        <v>20</v>
      </c>
      <c r="E13"/>
      <c r="G13"/>
      <c r="H13"/>
    </row>
    <row r="14" spans="1:8" s="10" customFormat="1" ht="12.95" customHeight="1" x14ac:dyDescent="0.2">
      <c r="A14" s="17">
        <v>13</v>
      </c>
      <c r="B14" s="19">
        <v>952</v>
      </c>
      <c r="C14" s="23" t="s">
        <v>21</v>
      </c>
      <c r="D14" s="14" t="s">
        <v>33</v>
      </c>
      <c r="E14"/>
      <c r="G14"/>
      <c r="H14"/>
    </row>
    <row r="15" spans="1:8" ht="12.95" customHeight="1" x14ac:dyDescent="0.2">
      <c r="A15" s="17">
        <v>14</v>
      </c>
      <c r="B15" s="19">
        <v>951</v>
      </c>
      <c r="C15" s="23" t="s">
        <v>35</v>
      </c>
      <c r="D15" s="14" t="s">
        <v>25</v>
      </c>
      <c r="E15"/>
    </row>
    <row r="16" spans="1:8" ht="12.95" customHeight="1" x14ac:dyDescent="0.2">
      <c r="A16" s="17">
        <v>15</v>
      </c>
      <c r="B16" s="19">
        <v>948</v>
      </c>
      <c r="C16" s="23" t="s">
        <v>19</v>
      </c>
      <c r="D16" s="25" t="s">
        <v>27</v>
      </c>
      <c r="E16"/>
    </row>
    <row r="17" spans="1:5" ht="12.95" customHeight="1" x14ac:dyDescent="0.2">
      <c r="A17" s="17">
        <v>16</v>
      </c>
      <c r="B17" s="19">
        <v>939</v>
      </c>
      <c r="C17" s="23" t="s">
        <v>36</v>
      </c>
      <c r="D17" s="14" t="s">
        <v>33</v>
      </c>
      <c r="E17"/>
    </row>
    <row r="18" spans="1:5" ht="12.95" customHeight="1" x14ac:dyDescent="0.2">
      <c r="A18" s="17">
        <v>17</v>
      </c>
      <c r="B18" s="19">
        <v>934</v>
      </c>
      <c r="C18" s="23" t="s">
        <v>36</v>
      </c>
      <c r="D18" s="14" t="s">
        <v>31</v>
      </c>
      <c r="E18"/>
    </row>
    <row r="19" spans="1:5" ht="12.95" customHeight="1" x14ac:dyDescent="0.2">
      <c r="A19" s="17">
        <v>18</v>
      </c>
      <c r="B19" s="19">
        <v>932</v>
      </c>
      <c r="C19" s="23" t="s">
        <v>35</v>
      </c>
      <c r="D19" s="14" t="s">
        <v>23</v>
      </c>
      <c r="E19"/>
    </row>
    <row r="20" spans="1:5" ht="12.95" customHeight="1" x14ac:dyDescent="0.2">
      <c r="A20" s="17">
        <v>19</v>
      </c>
      <c r="B20" s="19">
        <v>932</v>
      </c>
      <c r="C20" s="23" t="s">
        <v>21</v>
      </c>
      <c r="D20" s="14" t="s">
        <v>28</v>
      </c>
      <c r="E20"/>
    </row>
    <row r="21" spans="1:5" ht="12.95" customHeight="1" x14ac:dyDescent="0.2">
      <c r="A21" s="17">
        <v>20</v>
      </c>
      <c r="B21" s="19">
        <v>930</v>
      </c>
      <c r="C21" s="23" t="s">
        <v>24</v>
      </c>
      <c r="D21" s="25" t="s">
        <v>27</v>
      </c>
      <c r="E21"/>
    </row>
    <row r="22" spans="1:5" ht="12.95" customHeight="1" x14ac:dyDescent="0.2">
      <c r="A22" s="17">
        <v>21</v>
      </c>
      <c r="B22" s="19">
        <v>907</v>
      </c>
      <c r="C22" s="23" t="s">
        <v>24</v>
      </c>
      <c r="D22" s="14" t="s">
        <v>37</v>
      </c>
      <c r="E22"/>
    </row>
    <row r="23" spans="1:5" ht="12.95" customHeight="1" x14ac:dyDescent="0.2">
      <c r="A23" s="17">
        <v>22</v>
      </c>
      <c r="B23" s="19">
        <v>905</v>
      </c>
      <c r="C23" s="23" t="s">
        <v>19</v>
      </c>
      <c r="D23" s="14" t="s">
        <v>34</v>
      </c>
      <c r="E23"/>
    </row>
    <row r="24" spans="1:5" ht="12.95" customHeight="1" x14ac:dyDescent="0.2">
      <c r="A24" s="17">
        <v>23</v>
      </c>
      <c r="B24" s="19">
        <v>904</v>
      </c>
      <c r="C24" s="23" t="s">
        <v>24</v>
      </c>
      <c r="D24" s="14" t="s">
        <v>25</v>
      </c>
      <c r="E24"/>
    </row>
    <row r="25" spans="1:5" ht="12.95" customHeight="1" x14ac:dyDescent="0.2">
      <c r="A25" s="17">
        <v>24</v>
      </c>
      <c r="B25" s="19">
        <v>903</v>
      </c>
      <c r="C25" s="23" t="s">
        <v>35</v>
      </c>
      <c r="D25" s="24" t="s">
        <v>31</v>
      </c>
      <c r="E25"/>
    </row>
    <row r="26" spans="1:5" ht="12.95" customHeight="1" x14ac:dyDescent="0.2">
      <c r="A26" s="17">
        <v>25</v>
      </c>
      <c r="B26" s="19">
        <v>898</v>
      </c>
      <c r="C26" s="23" t="s">
        <v>19</v>
      </c>
      <c r="D26" s="25" t="s">
        <v>27</v>
      </c>
      <c r="E26"/>
    </row>
    <row r="27" spans="1:5" ht="12.95" customHeight="1" x14ac:dyDescent="0.2">
      <c r="A27" s="17">
        <v>26</v>
      </c>
      <c r="B27" s="19">
        <v>896</v>
      </c>
      <c r="C27" s="23" t="s">
        <v>19</v>
      </c>
      <c r="D27" s="14" t="s">
        <v>25</v>
      </c>
      <c r="E27"/>
    </row>
    <row r="28" spans="1:5" ht="12.95" customHeight="1" x14ac:dyDescent="0.2">
      <c r="A28" s="17">
        <v>27</v>
      </c>
      <c r="B28" s="19">
        <v>882</v>
      </c>
      <c r="C28" s="23" t="s">
        <v>35</v>
      </c>
      <c r="D28" s="14" t="s">
        <v>22</v>
      </c>
    </row>
    <row r="29" spans="1:5" ht="12.95" customHeight="1" x14ac:dyDescent="0.2">
      <c r="A29" s="17">
        <v>28</v>
      </c>
      <c r="B29" s="19">
        <v>878</v>
      </c>
      <c r="C29" s="23" t="s">
        <v>35</v>
      </c>
      <c r="D29" s="25" t="s">
        <v>27</v>
      </c>
    </row>
    <row r="30" spans="1:5" ht="12.95" customHeight="1" x14ac:dyDescent="0.2">
      <c r="A30" s="17">
        <v>29</v>
      </c>
      <c r="B30" s="19">
        <v>875</v>
      </c>
      <c r="C30" s="23" t="s">
        <v>35</v>
      </c>
      <c r="D30" s="14" t="s">
        <v>23</v>
      </c>
    </row>
    <row r="31" spans="1:5" ht="12.95" customHeight="1" x14ac:dyDescent="0.2">
      <c r="A31" s="17">
        <v>30</v>
      </c>
      <c r="B31" s="19">
        <v>874</v>
      </c>
      <c r="C31" s="23" t="s">
        <v>21</v>
      </c>
      <c r="D31" s="14" t="s">
        <v>38</v>
      </c>
    </row>
    <row r="32" spans="1:5" ht="12.95" customHeight="1" x14ac:dyDescent="0.2">
      <c r="A32" s="17">
        <v>31</v>
      </c>
      <c r="B32" s="19">
        <v>873</v>
      </c>
      <c r="C32" s="23" t="s">
        <v>35</v>
      </c>
      <c r="D32" s="25" t="s">
        <v>27</v>
      </c>
    </row>
    <row r="33" spans="1:4" ht="12.95" customHeight="1" x14ac:dyDescent="0.2">
      <c r="A33" s="17">
        <v>32</v>
      </c>
      <c r="B33" s="19">
        <v>860</v>
      </c>
      <c r="C33" s="23" t="s">
        <v>24</v>
      </c>
      <c r="D33" s="14" t="s">
        <v>32</v>
      </c>
    </row>
    <row r="34" spans="1:4" ht="12.95" customHeight="1" x14ac:dyDescent="0.2">
      <c r="A34" s="17">
        <v>33</v>
      </c>
      <c r="B34" s="19">
        <v>856</v>
      </c>
      <c r="C34" s="23" t="s">
        <v>35</v>
      </c>
      <c r="D34" s="14" t="s">
        <v>32</v>
      </c>
    </row>
    <row r="35" spans="1:4" ht="12.95" customHeight="1" x14ac:dyDescent="0.2">
      <c r="A35" s="17">
        <v>34</v>
      </c>
      <c r="B35" s="19">
        <v>851</v>
      </c>
      <c r="C35" s="23" t="s">
        <v>24</v>
      </c>
      <c r="D35" s="14" t="s">
        <v>26</v>
      </c>
    </row>
    <row r="36" spans="1:4" ht="12.95" customHeight="1" x14ac:dyDescent="0.2">
      <c r="A36" s="17">
        <v>35</v>
      </c>
      <c r="B36" s="19">
        <v>848</v>
      </c>
      <c r="C36" s="23" t="s">
        <v>24</v>
      </c>
      <c r="D36" s="25" t="s">
        <v>27</v>
      </c>
    </row>
    <row r="37" spans="1:4" ht="12.95" customHeight="1" x14ac:dyDescent="0.2">
      <c r="A37" s="17">
        <v>36</v>
      </c>
      <c r="B37" s="19">
        <v>839</v>
      </c>
      <c r="C37" s="23" t="s">
        <v>21</v>
      </c>
      <c r="D37" s="14" t="s">
        <v>32</v>
      </c>
    </row>
    <row r="38" spans="1:4" ht="12.95" customHeight="1" x14ac:dyDescent="0.2">
      <c r="A38" s="17">
        <v>37</v>
      </c>
      <c r="B38" s="19">
        <v>835</v>
      </c>
      <c r="C38" s="23" t="s">
        <v>35</v>
      </c>
      <c r="D38" s="14" t="s">
        <v>26</v>
      </c>
    </row>
    <row r="39" spans="1:4" ht="12.95" customHeight="1" x14ac:dyDescent="0.2">
      <c r="A39" s="17">
        <v>38</v>
      </c>
      <c r="B39" s="19">
        <v>830</v>
      </c>
      <c r="C39" s="23" t="s">
        <v>19</v>
      </c>
      <c r="D39" s="14" t="s">
        <v>28</v>
      </c>
    </row>
    <row r="40" spans="1:4" ht="12.95" customHeight="1" x14ac:dyDescent="0.2">
      <c r="A40" s="17">
        <v>39</v>
      </c>
      <c r="B40" s="19">
        <v>829</v>
      </c>
      <c r="C40" s="23" t="s">
        <v>24</v>
      </c>
      <c r="D40" s="25" t="s">
        <v>27</v>
      </c>
    </row>
    <row r="41" spans="1:4" ht="12.95" customHeight="1" x14ac:dyDescent="0.2">
      <c r="A41" s="17">
        <v>40</v>
      </c>
      <c r="B41" s="19">
        <v>824</v>
      </c>
      <c r="C41" s="23" t="s">
        <v>24</v>
      </c>
      <c r="D41" s="1" t="s">
        <v>27</v>
      </c>
    </row>
    <row r="42" spans="1:4" ht="12.95" customHeight="1" x14ac:dyDescent="0.2">
      <c r="A42" s="17">
        <v>41</v>
      </c>
      <c r="B42" s="19">
        <v>821</v>
      </c>
      <c r="C42" s="23" t="s">
        <v>24</v>
      </c>
      <c r="D42" s="14" t="s">
        <v>28</v>
      </c>
    </row>
    <row r="43" spans="1:4" ht="12.95" customHeight="1" x14ac:dyDescent="0.2">
      <c r="A43" s="17">
        <v>42</v>
      </c>
      <c r="B43" s="19">
        <v>819</v>
      </c>
      <c r="C43" s="23" t="s">
        <v>24</v>
      </c>
      <c r="D43" s="24" t="s">
        <v>38</v>
      </c>
    </row>
    <row r="44" spans="1:4" ht="12.95" customHeight="1" x14ac:dyDescent="0.2">
      <c r="A44" s="17">
        <v>43</v>
      </c>
      <c r="B44" s="19">
        <v>815</v>
      </c>
      <c r="C44" s="23" t="s">
        <v>24</v>
      </c>
      <c r="D44" s="14" t="s">
        <v>28</v>
      </c>
    </row>
    <row r="45" spans="1:4" ht="12.95" customHeight="1" x14ac:dyDescent="0.2">
      <c r="A45" s="17">
        <v>44</v>
      </c>
      <c r="B45" s="19">
        <v>809</v>
      </c>
      <c r="C45" s="23" t="s">
        <v>19</v>
      </c>
      <c r="D45" s="14" t="s">
        <v>33</v>
      </c>
    </row>
    <row r="46" spans="1:4" ht="12.95" customHeight="1" x14ac:dyDescent="0.2">
      <c r="A46" s="17">
        <v>45</v>
      </c>
      <c r="B46" s="19">
        <v>802</v>
      </c>
      <c r="C46" s="23" t="s">
        <v>21</v>
      </c>
      <c r="D46" s="14" t="s">
        <v>32</v>
      </c>
    </row>
    <row r="47" spans="1:4" ht="12.95" customHeight="1" x14ac:dyDescent="0.2">
      <c r="A47" s="17">
        <v>46</v>
      </c>
      <c r="B47" s="19">
        <v>798</v>
      </c>
      <c r="C47" s="23" t="s">
        <v>21</v>
      </c>
      <c r="D47" s="14" t="s">
        <v>22</v>
      </c>
    </row>
    <row r="48" spans="1:4" ht="12.95" customHeight="1" x14ac:dyDescent="0.2">
      <c r="A48" s="17">
        <v>47</v>
      </c>
      <c r="B48" s="19">
        <v>792</v>
      </c>
      <c r="C48" s="23" t="s">
        <v>36</v>
      </c>
      <c r="D48" s="24" t="s">
        <v>31</v>
      </c>
    </row>
    <row r="49" spans="1:4" ht="12.95" customHeight="1" x14ac:dyDescent="0.2">
      <c r="A49" s="17">
        <v>48</v>
      </c>
      <c r="B49" s="19">
        <v>787</v>
      </c>
      <c r="C49" s="23" t="s">
        <v>35</v>
      </c>
      <c r="D49" s="24" t="s">
        <v>31</v>
      </c>
    </row>
    <row r="50" spans="1:4" ht="12.95" customHeight="1" x14ac:dyDescent="0.2">
      <c r="A50" s="17">
        <v>49</v>
      </c>
      <c r="B50" s="19">
        <v>785</v>
      </c>
      <c r="C50" s="23" t="s">
        <v>21</v>
      </c>
      <c r="D50" s="15" t="s">
        <v>29</v>
      </c>
    </row>
    <row r="51" spans="1:4" ht="12.95" customHeight="1" x14ac:dyDescent="0.2">
      <c r="A51" s="17">
        <v>50</v>
      </c>
      <c r="B51" s="19">
        <v>775</v>
      </c>
      <c r="C51" s="23" t="s">
        <v>19</v>
      </c>
      <c r="D51" s="15" t="s">
        <v>30</v>
      </c>
    </row>
    <row r="52" spans="1:4" ht="12.95" customHeight="1" x14ac:dyDescent="0.2">
      <c r="A52" s="17">
        <v>51</v>
      </c>
      <c r="B52" s="19">
        <v>770</v>
      </c>
      <c r="C52" s="23" t="s">
        <v>24</v>
      </c>
      <c r="D52" s="14" t="s">
        <v>28</v>
      </c>
    </row>
    <row r="53" spans="1:4" ht="12.95" customHeight="1" x14ac:dyDescent="0.2">
      <c r="A53" s="17">
        <v>52</v>
      </c>
      <c r="B53" s="19">
        <v>758</v>
      </c>
      <c r="C53" s="23" t="s">
        <v>21</v>
      </c>
      <c r="D53" s="14" t="s">
        <v>26</v>
      </c>
    </row>
    <row r="54" spans="1:4" ht="12.95" customHeight="1" x14ac:dyDescent="0.2">
      <c r="A54" s="17">
        <v>53</v>
      </c>
      <c r="B54" s="19">
        <v>755</v>
      </c>
      <c r="C54" s="23" t="s">
        <v>19</v>
      </c>
      <c r="D54" s="24" t="s">
        <v>31</v>
      </c>
    </row>
    <row r="55" spans="1:4" ht="12.95" customHeight="1" x14ac:dyDescent="0.2">
      <c r="A55" s="17">
        <v>54</v>
      </c>
      <c r="B55" s="19">
        <v>750</v>
      </c>
      <c r="C55" s="23" t="s">
        <v>19</v>
      </c>
      <c r="D55" s="14" t="s">
        <v>37</v>
      </c>
    </row>
    <row r="56" spans="1:4" ht="12.95" customHeight="1" x14ac:dyDescent="0.2">
      <c r="A56" s="17">
        <v>55</v>
      </c>
      <c r="B56" s="19">
        <v>744</v>
      </c>
      <c r="C56" s="23" t="s">
        <v>19</v>
      </c>
      <c r="D56" s="14" t="s">
        <v>32</v>
      </c>
    </row>
    <row r="57" spans="1:4" ht="12.95" customHeight="1" x14ac:dyDescent="0.2">
      <c r="A57" s="17">
        <v>56</v>
      </c>
      <c r="B57" s="19">
        <v>740</v>
      </c>
      <c r="C57" s="23" t="s">
        <v>24</v>
      </c>
      <c r="D57" s="14" t="s">
        <v>23</v>
      </c>
    </row>
    <row r="58" spans="1:4" ht="12.95" customHeight="1" x14ac:dyDescent="0.2">
      <c r="A58" s="17">
        <v>57</v>
      </c>
      <c r="B58" s="19">
        <v>736</v>
      </c>
      <c r="C58" s="23" t="s">
        <v>19</v>
      </c>
      <c r="D58" s="1" t="s">
        <v>32</v>
      </c>
    </row>
    <row r="59" spans="1:4" ht="12.95" customHeight="1" x14ac:dyDescent="0.2">
      <c r="A59" s="17">
        <v>58</v>
      </c>
      <c r="B59" s="19">
        <v>736</v>
      </c>
      <c r="C59" s="23" t="s">
        <v>24</v>
      </c>
      <c r="D59" s="14" t="s">
        <v>32</v>
      </c>
    </row>
    <row r="60" spans="1:4" ht="12.95" customHeight="1" x14ac:dyDescent="0.2">
      <c r="A60" s="17">
        <v>59</v>
      </c>
      <c r="B60" s="19">
        <v>731</v>
      </c>
      <c r="C60" s="23" t="s">
        <v>36</v>
      </c>
      <c r="D60" s="14" t="s">
        <v>22</v>
      </c>
    </row>
    <row r="61" spans="1:4" ht="12.95" customHeight="1" x14ac:dyDescent="0.2">
      <c r="A61" s="17">
        <v>60</v>
      </c>
      <c r="B61" s="19">
        <v>721</v>
      </c>
      <c r="C61" s="23" t="s">
        <v>21</v>
      </c>
      <c r="D61" s="14" t="s">
        <v>25</v>
      </c>
    </row>
    <row r="62" spans="1:4" ht="12.95" customHeight="1" x14ac:dyDescent="0.2">
      <c r="A62" s="17">
        <v>61</v>
      </c>
      <c r="B62" s="19">
        <v>721</v>
      </c>
      <c r="C62" s="23" t="s">
        <v>24</v>
      </c>
      <c r="D62" s="15" t="s">
        <v>29</v>
      </c>
    </row>
    <row r="63" spans="1:4" ht="12.95" customHeight="1" x14ac:dyDescent="0.2">
      <c r="A63" s="17">
        <v>62</v>
      </c>
      <c r="B63" s="19">
        <v>717</v>
      </c>
      <c r="C63" s="23" t="s">
        <v>24</v>
      </c>
      <c r="D63" s="14" t="s">
        <v>25</v>
      </c>
    </row>
    <row r="64" spans="1:4" ht="12.95" customHeight="1" x14ac:dyDescent="0.2">
      <c r="A64" s="17">
        <v>63</v>
      </c>
      <c r="B64" s="19">
        <v>700</v>
      </c>
      <c r="C64" s="23" t="s">
        <v>36</v>
      </c>
      <c r="D64" s="14" t="s">
        <v>25</v>
      </c>
    </row>
    <row r="65" spans="1:4" ht="12.95" customHeight="1" x14ac:dyDescent="0.2">
      <c r="A65" s="17">
        <v>64</v>
      </c>
      <c r="B65" s="19">
        <v>692</v>
      </c>
      <c r="C65" s="23" t="s">
        <v>35</v>
      </c>
      <c r="D65" s="14" t="s">
        <v>20</v>
      </c>
    </row>
    <row r="66" spans="1:4" ht="12.95" customHeight="1" x14ac:dyDescent="0.2">
      <c r="A66" s="17">
        <v>65</v>
      </c>
      <c r="B66" s="19">
        <v>684</v>
      </c>
      <c r="C66" s="23" t="s">
        <v>21</v>
      </c>
      <c r="D66" s="15" t="s">
        <v>30</v>
      </c>
    </row>
    <row r="67" spans="1:4" ht="12.95" customHeight="1" x14ac:dyDescent="0.2">
      <c r="A67" s="17">
        <v>66</v>
      </c>
      <c r="B67" s="19">
        <v>682</v>
      </c>
      <c r="C67" s="23" t="s">
        <v>19</v>
      </c>
      <c r="D67" s="15" t="s">
        <v>30</v>
      </c>
    </row>
    <row r="68" spans="1:4" ht="12.95" customHeight="1" x14ac:dyDescent="0.2">
      <c r="A68" s="17">
        <v>67</v>
      </c>
      <c r="B68" s="19">
        <v>671</v>
      </c>
      <c r="C68" s="23" t="s">
        <v>21</v>
      </c>
      <c r="D68" s="14" t="s">
        <v>23</v>
      </c>
    </row>
    <row r="69" spans="1:4" ht="12.95" customHeight="1" x14ac:dyDescent="0.2">
      <c r="A69" s="17">
        <v>68</v>
      </c>
      <c r="B69" s="19">
        <v>667</v>
      </c>
      <c r="C69" s="23" t="s">
        <v>36</v>
      </c>
      <c r="D69" s="24" t="s">
        <v>34</v>
      </c>
    </row>
    <row r="70" spans="1:4" ht="12.95" customHeight="1" x14ac:dyDescent="0.2">
      <c r="A70" s="17">
        <v>69</v>
      </c>
      <c r="B70" s="19">
        <v>658</v>
      </c>
      <c r="C70" s="23" t="s">
        <v>35</v>
      </c>
      <c r="D70" s="25" t="s">
        <v>27</v>
      </c>
    </row>
    <row r="71" spans="1:4" ht="12.95" customHeight="1" x14ac:dyDescent="0.2">
      <c r="A71" s="17">
        <v>70</v>
      </c>
      <c r="B71" s="19">
        <v>645</v>
      </c>
      <c r="C71" s="23" t="s">
        <v>24</v>
      </c>
      <c r="D71" s="1" t="s">
        <v>27</v>
      </c>
    </row>
    <row r="72" spans="1:4" ht="12.95" customHeight="1" x14ac:dyDescent="0.2">
      <c r="A72" s="17">
        <v>71</v>
      </c>
      <c r="B72" s="19">
        <v>642</v>
      </c>
      <c r="C72" s="23" t="s">
        <v>36</v>
      </c>
      <c r="D72" s="15" t="s">
        <v>29</v>
      </c>
    </row>
    <row r="73" spans="1:4" ht="12.95" customHeight="1" x14ac:dyDescent="0.2">
      <c r="A73" s="17">
        <v>72</v>
      </c>
      <c r="B73" s="19">
        <v>642</v>
      </c>
      <c r="C73" s="23" t="s">
        <v>36</v>
      </c>
      <c r="D73" s="24" t="s">
        <v>31</v>
      </c>
    </row>
    <row r="74" spans="1:4" ht="12.95" customHeight="1" x14ac:dyDescent="0.2">
      <c r="A74" s="17">
        <v>73</v>
      </c>
      <c r="B74" s="19">
        <v>637</v>
      </c>
      <c r="C74" s="23" t="s">
        <v>19</v>
      </c>
      <c r="D74" s="24" t="s">
        <v>32</v>
      </c>
    </row>
    <row r="75" spans="1:4" ht="12.95" customHeight="1" x14ac:dyDescent="0.2">
      <c r="A75" s="17">
        <v>74</v>
      </c>
      <c r="B75" s="19">
        <v>637</v>
      </c>
      <c r="C75" s="23" t="s">
        <v>19</v>
      </c>
      <c r="D75" s="14" t="s">
        <v>28</v>
      </c>
    </row>
    <row r="76" spans="1:4" ht="12.95" customHeight="1" x14ac:dyDescent="0.2">
      <c r="A76" s="17">
        <v>75</v>
      </c>
      <c r="B76" s="19">
        <v>634</v>
      </c>
      <c r="C76" s="23" t="s">
        <v>19</v>
      </c>
      <c r="D76" s="25" t="s">
        <v>27</v>
      </c>
    </row>
    <row r="77" spans="1:4" ht="12.95" customHeight="1" x14ac:dyDescent="0.2">
      <c r="A77" s="17">
        <v>76</v>
      </c>
      <c r="B77" s="19">
        <v>632</v>
      </c>
      <c r="C77" s="23" t="s">
        <v>35</v>
      </c>
      <c r="D77" s="25" t="s">
        <v>27</v>
      </c>
    </row>
    <row r="78" spans="1:4" ht="12.95" customHeight="1" x14ac:dyDescent="0.2">
      <c r="A78" s="17">
        <v>77</v>
      </c>
      <c r="B78" s="19">
        <v>629</v>
      </c>
      <c r="C78" s="23" t="s">
        <v>35</v>
      </c>
      <c r="D78" s="14" t="s">
        <v>20</v>
      </c>
    </row>
    <row r="79" spans="1:4" ht="12.95" customHeight="1" x14ac:dyDescent="0.2">
      <c r="A79" s="17">
        <v>78</v>
      </c>
      <c r="B79" s="19">
        <v>623</v>
      </c>
      <c r="C79" s="23" t="s">
        <v>24</v>
      </c>
      <c r="D79" s="14" t="s">
        <v>33</v>
      </c>
    </row>
    <row r="80" spans="1:4" ht="12.95" customHeight="1" x14ac:dyDescent="0.2">
      <c r="A80" s="17">
        <v>79</v>
      </c>
      <c r="B80" s="19">
        <v>623</v>
      </c>
      <c r="C80" s="23" t="s">
        <v>35</v>
      </c>
      <c r="D80" s="24" t="s">
        <v>34</v>
      </c>
    </row>
    <row r="81" spans="1:4" ht="12.95" customHeight="1" x14ac:dyDescent="0.2">
      <c r="A81" s="17">
        <v>80</v>
      </c>
      <c r="B81" s="19">
        <v>620</v>
      </c>
      <c r="C81" s="23" t="s">
        <v>19</v>
      </c>
      <c r="D81" s="14" t="s">
        <v>20</v>
      </c>
    </row>
    <row r="82" spans="1:4" ht="12.95" customHeight="1" x14ac:dyDescent="0.2">
      <c r="A82" s="17">
        <v>81</v>
      </c>
      <c r="B82" s="19">
        <v>615</v>
      </c>
      <c r="C82" s="23" t="s">
        <v>35</v>
      </c>
      <c r="D82" s="14" t="s">
        <v>25</v>
      </c>
    </row>
    <row r="83" spans="1:4" ht="12.95" customHeight="1" x14ac:dyDescent="0.2">
      <c r="A83" s="17">
        <v>82</v>
      </c>
      <c r="B83" s="19">
        <v>612</v>
      </c>
      <c r="C83" s="23" t="s">
        <v>35</v>
      </c>
      <c r="D83" s="14" t="s">
        <v>33</v>
      </c>
    </row>
    <row r="84" spans="1:4" ht="12.95" customHeight="1" x14ac:dyDescent="0.2">
      <c r="A84" s="17">
        <v>83</v>
      </c>
      <c r="B84" s="19">
        <v>610</v>
      </c>
      <c r="C84" s="23" t="s">
        <v>21</v>
      </c>
      <c r="D84" s="14" t="s">
        <v>22</v>
      </c>
    </row>
    <row r="85" spans="1:4" ht="12.95" customHeight="1" x14ac:dyDescent="0.2">
      <c r="A85" s="17">
        <v>84</v>
      </c>
      <c r="B85" s="19">
        <v>610</v>
      </c>
      <c r="C85" s="23" t="s">
        <v>35</v>
      </c>
      <c r="D85" s="25" t="s">
        <v>29</v>
      </c>
    </row>
    <row r="86" spans="1:4" ht="12.95" customHeight="1" x14ac:dyDescent="0.2">
      <c r="A86" s="17">
        <v>85</v>
      </c>
      <c r="B86" s="19">
        <v>605</v>
      </c>
      <c r="C86" s="23" t="s">
        <v>19</v>
      </c>
      <c r="D86" s="14" t="s">
        <v>23</v>
      </c>
    </row>
    <row r="87" spans="1:4" ht="12.95" customHeight="1" x14ac:dyDescent="0.2">
      <c r="A87" s="17">
        <v>86</v>
      </c>
      <c r="B87" s="19">
        <v>600</v>
      </c>
      <c r="C87" s="23" t="s">
        <v>36</v>
      </c>
      <c r="D87" s="24" t="s">
        <v>31</v>
      </c>
    </row>
    <row r="88" spans="1:4" ht="12.95" customHeight="1" x14ac:dyDescent="0.2">
      <c r="A88" s="17">
        <v>87</v>
      </c>
      <c r="B88" s="19">
        <v>594</v>
      </c>
      <c r="C88" s="23" t="s">
        <v>19</v>
      </c>
      <c r="D88" s="14" t="s">
        <v>20</v>
      </c>
    </row>
    <row r="89" spans="1:4" ht="12.95" customHeight="1" x14ac:dyDescent="0.2">
      <c r="A89" s="17">
        <v>88</v>
      </c>
      <c r="B89" s="19">
        <v>590</v>
      </c>
      <c r="C89" s="23" t="s">
        <v>36</v>
      </c>
      <c r="D89" s="24" t="s">
        <v>31</v>
      </c>
    </row>
    <row r="90" spans="1:4" ht="12.95" customHeight="1" x14ac:dyDescent="0.2">
      <c r="A90" s="17">
        <v>89</v>
      </c>
      <c r="B90" s="19">
        <v>589</v>
      </c>
      <c r="C90" s="23" t="s">
        <v>36</v>
      </c>
      <c r="D90" s="24" t="s">
        <v>31</v>
      </c>
    </row>
    <row r="91" spans="1:4" ht="12.95" customHeight="1" x14ac:dyDescent="0.2">
      <c r="A91" s="17">
        <v>90</v>
      </c>
      <c r="B91" s="19">
        <v>586</v>
      </c>
      <c r="C91" s="23" t="s">
        <v>24</v>
      </c>
      <c r="D91" s="25" t="s">
        <v>29</v>
      </c>
    </row>
    <row r="92" spans="1:4" ht="12.95" customHeight="1" x14ac:dyDescent="0.2">
      <c r="A92" s="17">
        <v>91</v>
      </c>
      <c r="B92" s="19">
        <v>582</v>
      </c>
      <c r="C92" s="23" t="s">
        <v>24</v>
      </c>
      <c r="D92" s="24" t="s">
        <v>38</v>
      </c>
    </row>
    <row r="93" spans="1:4" ht="12.95" customHeight="1" x14ac:dyDescent="0.2">
      <c r="A93" s="17">
        <v>92</v>
      </c>
      <c r="B93" s="19">
        <v>581</v>
      </c>
      <c r="C93" s="23" t="s">
        <v>24</v>
      </c>
      <c r="D93" s="14" t="s">
        <v>26</v>
      </c>
    </row>
    <row r="94" spans="1:4" ht="12.95" customHeight="1" x14ac:dyDescent="0.2">
      <c r="A94" s="17">
        <v>93</v>
      </c>
      <c r="B94" s="19">
        <v>571</v>
      </c>
      <c r="C94" s="23" t="s">
        <v>19</v>
      </c>
      <c r="D94" s="14" t="s">
        <v>28</v>
      </c>
    </row>
    <row r="95" spans="1:4" ht="12.95" customHeight="1" x14ac:dyDescent="0.2">
      <c r="A95" s="17">
        <v>94</v>
      </c>
      <c r="B95" s="19">
        <v>570</v>
      </c>
      <c r="C95" s="23" t="s">
        <v>36</v>
      </c>
      <c r="D95" s="14" t="s">
        <v>25</v>
      </c>
    </row>
    <row r="96" spans="1:4" ht="12.95" customHeight="1" x14ac:dyDescent="0.2">
      <c r="A96" s="17">
        <v>95</v>
      </c>
      <c r="B96" s="19">
        <v>564</v>
      </c>
      <c r="C96" s="23" t="s">
        <v>21</v>
      </c>
      <c r="D96" s="14" t="s">
        <v>33</v>
      </c>
    </row>
    <row r="97" spans="1:4" ht="12.95" customHeight="1" x14ac:dyDescent="0.2">
      <c r="A97" s="17">
        <v>96</v>
      </c>
      <c r="B97" s="19">
        <v>562</v>
      </c>
      <c r="C97" s="23" t="s">
        <v>21</v>
      </c>
      <c r="D97" s="24" t="s">
        <v>38</v>
      </c>
    </row>
    <row r="98" spans="1:4" ht="12.95" customHeight="1" x14ac:dyDescent="0.2">
      <c r="A98" s="17">
        <v>97</v>
      </c>
      <c r="B98" s="19">
        <v>556</v>
      </c>
      <c r="C98" s="23" t="s">
        <v>19</v>
      </c>
      <c r="D98" s="24" t="s">
        <v>32</v>
      </c>
    </row>
    <row r="99" spans="1:4" ht="12.95" customHeight="1" x14ac:dyDescent="0.2">
      <c r="A99" s="17">
        <v>98</v>
      </c>
      <c r="B99" s="19">
        <v>545</v>
      </c>
      <c r="C99" s="23" t="s">
        <v>19</v>
      </c>
      <c r="D99" s="24" t="s">
        <v>32</v>
      </c>
    </row>
    <row r="100" spans="1:4" ht="12.95" customHeight="1" x14ac:dyDescent="0.2">
      <c r="A100" s="17">
        <v>99</v>
      </c>
      <c r="B100" s="19">
        <v>545</v>
      </c>
      <c r="C100" s="23" t="s">
        <v>24</v>
      </c>
      <c r="D100" s="24" t="s">
        <v>32</v>
      </c>
    </row>
    <row r="101" spans="1:4" ht="12.95" customHeight="1" x14ac:dyDescent="0.2">
      <c r="A101" s="17">
        <v>100</v>
      </c>
      <c r="B101" s="19">
        <v>531</v>
      </c>
      <c r="C101" s="23" t="s">
        <v>36</v>
      </c>
      <c r="D101" s="24" t="s">
        <v>31</v>
      </c>
    </row>
    <row r="102" spans="1:4" ht="12.95" customHeight="1" x14ac:dyDescent="0.2">
      <c r="A102" s="17">
        <v>101</v>
      </c>
      <c r="B102" s="19">
        <v>527</v>
      </c>
      <c r="C102" s="23" t="s">
        <v>24</v>
      </c>
      <c r="D102" s="1" t="s">
        <v>27</v>
      </c>
    </row>
    <row r="103" spans="1:4" ht="12.95" customHeight="1" x14ac:dyDescent="0.2">
      <c r="A103" s="17">
        <v>102</v>
      </c>
      <c r="B103" s="19">
        <v>520</v>
      </c>
      <c r="C103" s="23" t="s">
        <v>36</v>
      </c>
      <c r="D103" s="15" t="s">
        <v>30</v>
      </c>
    </row>
    <row r="104" spans="1:4" ht="12.95" customHeight="1" x14ac:dyDescent="0.2">
      <c r="A104" s="17">
        <v>103</v>
      </c>
      <c r="B104" s="19">
        <v>503</v>
      </c>
      <c r="C104" s="23" t="s">
        <v>36</v>
      </c>
      <c r="D104" s="14" t="s">
        <v>33</v>
      </c>
    </row>
    <row r="105" spans="1:4" ht="12.95" customHeight="1" x14ac:dyDescent="0.2">
      <c r="A105" s="17">
        <v>104</v>
      </c>
      <c r="B105" s="19">
        <v>494</v>
      </c>
      <c r="C105" s="23" t="s">
        <v>36</v>
      </c>
      <c r="D105" s="14" t="s">
        <v>25</v>
      </c>
    </row>
    <row r="106" spans="1:4" ht="12.95" customHeight="1" x14ac:dyDescent="0.2">
      <c r="A106" s="17">
        <v>105</v>
      </c>
      <c r="B106" s="19">
        <v>494</v>
      </c>
      <c r="C106" s="23" t="s">
        <v>19</v>
      </c>
      <c r="D106" s="24" t="s">
        <v>32</v>
      </c>
    </row>
    <row r="107" spans="1:4" ht="12.95" customHeight="1" x14ac:dyDescent="0.2">
      <c r="A107" s="17">
        <v>106</v>
      </c>
      <c r="B107" s="19">
        <v>485</v>
      </c>
      <c r="C107" s="23" t="s">
        <v>19</v>
      </c>
      <c r="D107" s="24" t="s">
        <v>32</v>
      </c>
    </row>
    <row r="108" spans="1:4" ht="12.95" customHeight="1" x14ac:dyDescent="0.2">
      <c r="A108" s="17">
        <v>107</v>
      </c>
      <c r="B108" s="19">
        <v>478</v>
      </c>
      <c r="C108" s="23" t="s">
        <v>24</v>
      </c>
      <c r="D108" s="14" t="s">
        <v>26</v>
      </c>
    </row>
    <row r="109" spans="1:4" ht="12.95" customHeight="1" x14ac:dyDescent="0.2">
      <c r="A109" s="17">
        <v>108</v>
      </c>
      <c r="B109" s="20">
        <v>474</v>
      </c>
      <c r="C109" s="23" t="s">
        <v>24</v>
      </c>
      <c r="D109" s="14" t="s">
        <v>33</v>
      </c>
    </row>
    <row r="110" spans="1:4" ht="12.95" customHeight="1" x14ac:dyDescent="0.2">
      <c r="A110" s="17">
        <v>109</v>
      </c>
      <c r="B110" s="19">
        <v>474</v>
      </c>
      <c r="C110" s="23" t="s">
        <v>19</v>
      </c>
      <c r="D110" s="25" t="s">
        <v>27</v>
      </c>
    </row>
    <row r="111" spans="1:4" ht="12.95" customHeight="1" x14ac:dyDescent="0.2">
      <c r="A111" s="17">
        <v>110</v>
      </c>
      <c r="B111" s="19">
        <v>470</v>
      </c>
      <c r="C111" s="23" t="s">
        <v>24</v>
      </c>
      <c r="D111" s="24" t="s">
        <v>34</v>
      </c>
    </row>
    <row r="112" spans="1:4" ht="12.95" customHeight="1" x14ac:dyDescent="0.2">
      <c r="A112" s="17">
        <v>111</v>
      </c>
      <c r="B112" s="19">
        <v>453</v>
      </c>
      <c r="C112" s="23" t="s">
        <v>24</v>
      </c>
      <c r="D112" s="25" t="s">
        <v>27</v>
      </c>
    </row>
    <row r="113" spans="1:4" ht="12.95" customHeight="1" x14ac:dyDescent="0.2">
      <c r="A113" s="17">
        <v>112</v>
      </c>
      <c r="B113" s="19">
        <v>449</v>
      </c>
      <c r="C113" s="23" t="s">
        <v>21</v>
      </c>
      <c r="D113" s="25" t="s">
        <v>27</v>
      </c>
    </row>
    <row r="114" spans="1:4" ht="12.95" customHeight="1" x14ac:dyDescent="0.2">
      <c r="A114" s="17">
        <v>113</v>
      </c>
      <c r="B114" s="19">
        <v>446</v>
      </c>
      <c r="C114" s="23" t="s">
        <v>21</v>
      </c>
      <c r="D114" s="24" t="s">
        <v>38</v>
      </c>
    </row>
    <row r="115" spans="1:4" ht="12.95" customHeight="1" x14ac:dyDescent="0.2">
      <c r="A115" s="17">
        <v>114</v>
      </c>
      <c r="B115" s="19">
        <v>445</v>
      </c>
      <c r="C115" s="23" t="s">
        <v>21</v>
      </c>
      <c r="D115" s="1" t="s">
        <v>31</v>
      </c>
    </row>
    <row r="116" spans="1:4" ht="12.95" customHeight="1" x14ac:dyDescent="0.2">
      <c r="A116" s="17">
        <v>115</v>
      </c>
      <c r="B116" s="20">
        <v>434</v>
      </c>
      <c r="C116" s="23" t="s">
        <v>21</v>
      </c>
      <c r="D116" s="14" t="s">
        <v>25</v>
      </c>
    </row>
    <row r="117" spans="1:4" ht="12.95" customHeight="1" x14ac:dyDescent="0.2">
      <c r="A117" s="17">
        <v>116</v>
      </c>
      <c r="B117" s="19">
        <v>429</v>
      </c>
      <c r="C117" s="23" t="s">
        <v>21</v>
      </c>
      <c r="D117" s="1" t="s">
        <v>31</v>
      </c>
    </row>
    <row r="118" spans="1:4" ht="12.95" customHeight="1" x14ac:dyDescent="0.2">
      <c r="A118" s="17">
        <v>117</v>
      </c>
      <c r="B118" s="19">
        <v>423</v>
      </c>
      <c r="C118" s="23" t="s">
        <v>24</v>
      </c>
      <c r="D118" s="14" t="s">
        <v>26</v>
      </c>
    </row>
    <row r="119" spans="1:4" ht="12.95" customHeight="1" x14ac:dyDescent="0.2">
      <c r="A119" s="17">
        <v>118</v>
      </c>
      <c r="B119" s="19">
        <v>401</v>
      </c>
      <c r="C119" s="23" t="s">
        <v>36</v>
      </c>
      <c r="D119" s="14" t="s">
        <v>25</v>
      </c>
    </row>
    <row r="120" spans="1:4" ht="12.95" customHeight="1" x14ac:dyDescent="0.2">
      <c r="A120" s="17">
        <v>119</v>
      </c>
      <c r="B120" s="19">
        <v>398</v>
      </c>
      <c r="C120" s="23" t="s">
        <v>24</v>
      </c>
      <c r="D120" s="1" t="s">
        <v>20</v>
      </c>
    </row>
    <row r="121" spans="1:4" ht="12.95" customHeight="1" x14ac:dyDescent="0.2">
      <c r="A121" s="17">
        <v>120</v>
      </c>
      <c r="B121" s="19">
        <v>393</v>
      </c>
      <c r="C121" s="23" t="s">
        <v>36</v>
      </c>
      <c r="D121" s="1" t="s">
        <v>31</v>
      </c>
    </row>
    <row r="122" spans="1:4" ht="12.95" customHeight="1" x14ac:dyDescent="0.2">
      <c r="A122" s="17">
        <v>121</v>
      </c>
      <c r="B122" s="21">
        <v>391</v>
      </c>
      <c r="C122" s="23" t="s">
        <v>36</v>
      </c>
      <c r="D122" s="25" t="s">
        <v>29</v>
      </c>
    </row>
    <row r="123" spans="1:4" ht="12.95" customHeight="1" x14ac:dyDescent="0.2">
      <c r="A123" s="17">
        <v>122</v>
      </c>
      <c r="B123" s="19">
        <v>388</v>
      </c>
      <c r="C123" s="23" t="s">
        <v>24</v>
      </c>
      <c r="D123" s="14" t="s">
        <v>23</v>
      </c>
    </row>
    <row r="124" spans="1:4" ht="12.95" customHeight="1" x14ac:dyDescent="0.2">
      <c r="A124" s="17">
        <v>123</v>
      </c>
      <c r="B124" s="19">
        <v>387</v>
      </c>
      <c r="C124" s="23" t="s">
        <v>21</v>
      </c>
      <c r="D124" s="24" t="s">
        <v>34</v>
      </c>
    </row>
    <row r="125" spans="1:4" ht="12.95" customHeight="1" x14ac:dyDescent="0.2">
      <c r="A125" s="17">
        <v>124</v>
      </c>
      <c r="B125" s="19">
        <v>386</v>
      </c>
      <c r="C125" s="23" t="s">
        <v>19</v>
      </c>
      <c r="D125" s="1" t="s">
        <v>38</v>
      </c>
    </row>
    <row r="126" spans="1:4" ht="12.95" customHeight="1" x14ac:dyDescent="0.2">
      <c r="A126" s="17">
        <v>125</v>
      </c>
      <c r="B126" s="19">
        <v>381</v>
      </c>
      <c r="C126" s="23" t="s">
        <v>36</v>
      </c>
      <c r="D126" s="24" t="s">
        <v>34</v>
      </c>
    </row>
    <row r="127" spans="1:4" ht="12.95" customHeight="1" x14ac:dyDescent="0.2">
      <c r="A127" s="17">
        <v>126</v>
      </c>
      <c r="B127" s="19">
        <v>380</v>
      </c>
      <c r="C127" s="23" t="s">
        <v>21</v>
      </c>
      <c r="D127" s="25" t="s">
        <v>29</v>
      </c>
    </row>
    <row r="128" spans="1:4" ht="12.95" customHeight="1" x14ac:dyDescent="0.2">
      <c r="A128" s="17">
        <v>127</v>
      </c>
      <c r="B128" s="19">
        <v>378</v>
      </c>
      <c r="C128" s="23" t="s">
        <v>19</v>
      </c>
      <c r="D128" s="24" t="s">
        <v>31</v>
      </c>
    </row>
    <row r="129" spans="1:4" ht="12.95" customHeight="1" x14ac:dyDescent="0.2">
      <c r="A129" s="17">
        <v>128</v>
      </c>
      <c r="B129" s="19">
        <v>378</v>
      </c>
      <c r="C129" s="23" t="s">
        <v>24</v>
      </c>
      <c r="D129" s="14" t="s">
        <v>23</v>
      </c>
    </row>
    <row r="130" spans="1:4" ht="12.95" customHeight="1" x14ac:dyDescent="0.2">
      <c r="A130" s="17">
        <v>129</v>
      </c>
      <c r="B130" s="19">
        <v>376</v>
      </c>
      <c r="C130" s="23" t="s">
        <v>24</v>
      </c>
      <c r="D130" s="14" t="s">
        <v>25</v>
      </c>
    </row>
    <row r="131" spans="1:4" ht="12.95" customHeight="1" x14ac:dyDescent="0.2">
      <c r="A131" s="17">
        <v>130</v>
      </c>
      <c r="B131" s="19">
        <v>375</v>
      </c>
      <c r="C131" s="23" t="s">
        <v>21</v>
      </c>
      <c r="D131" s="24" t="s">
        <v>31</v>
      </c>
    </row>
    <row r="132" spans="1:4" ht="12.95" customHeight="1" x14ac:dyDescent="0.2">
      <c r="A132" s="17">
        <v>131</v>
      </c>
      <c r="B132" s="19">
        <v>364</v>
      </c>
      <c r="C132" s="23" t="s">
        <v>19</v>
      </c>
      <c r="D132" s="14" t="s">
        <v>26</v>
      </c>
    </row>
    <row r="133" spans="1:4" ht="12.95" customHeight="1" x14ac:dyDescent="0.2">
      <c r="A133" s="17">
        <v>132</v>
      </c>
      <c r="B133" s="19">
        <v>352</v>
      </c>
      <c r="C133" s="23" t="s">
        <v>19</v>
      </c>
      <c r="D133" s="25" t="s">
        <v>27</v>
      </c>
    </row>
    <row r="134" spans="1:4" ht="12.95" customHeight="1" x14ac:dyDescent="0.2">
      <c r="A134" s="17">
        <v>133</v>
      </c>
      <c r="B134" s="19">
        <v>335</v>
      </c>
      <c r="C134" s="23" t="s">
        <v>19</v>
      </c>
      <c r="D134" s="1" t="s">
        <v>20</v>
      </c>
    </row>
    <row r="135" spans="1:4" ht="12.95" customHeight="1" x14ac:dyDescent="0.2">
      <c r="A135" s="17">
        <v>134</v>
      </c>
      <c r="B135" s="19">
        <v>335</v>
      </c>
      <c r="C135" s="23" t="s">
        <v>19</v>
      </c>
      <c r="D135" s="14" t="s">
        <v>23</v>
      </c>
    </row>
    <row r="136" spans="1:4" ht="12.95" customHeight="1" x14ac:dyDescent="0.2">
      <c r="A136" s="17">
        <v>135</v>
      </c>
      <c r="B136" s="19">
        <v>332</v>
      </c>
      <c r="C136" s="23" t="s">
        <v>24</v>
      </c>
      <c r="D136" s="14" t="s">
        <v>33</v>
      </c>
    </row>
    <row r="137" spans="1:4" ht="12.95" customHeight="1" x14ac:dyDescent="0.2">
      <c r="A137" s="17">
        <v>136</v>
      </c>
      <c r="B137" s="21">
        <v>326</v>
      </c>
      <c r="C137" s="23" t="s">
        <v>36</v>
      </c>
      <c r="D137" s="1" t="s">
        <v>31</v>
      </c>
    </row>
    <row r="138" spans="1:4" ht="12.95" customHeight="1" x14ac:dyDescent="0.2">
      <c r="A138" s="17">
        <v>137</v>
      </c>
      <c r="B138" s="19">
        <v>321</v>
      </c>
      <c r="C138" s="23" t="s">
        <v>19</v>
      </c>
      <c r="D138" s="24" t="s">
        <v>20</v>
      </c>
    </row>
    <row r="139" spans="1:4" ht="12.95" customHeight="1" x14ac:dyDescent="0.2">
      <c r="A139" s="17">
        <v>138</v>
      </c>
      <c r="B139" s="19">
        <v>317</v>
      </c>
      <c r="C139" s="23" t="s">
        <v>19</v>
      </c>
      <c r="D139" s="24" t="s">
        <v>20</v>
      </c>
    </row>
    <row r="140" spans="1:4" ht="12.95" customHeight="1" x14ac:dyDescent="0.2">
      <c r="A140" s="17">
        <v>139</v>
      </c>
      <c r="B140" s="19">
        <v>313</v>
      </c>
      <c r="C140" s="23" t="s">
        <v>36</v>
      </c>
      <c r="D140" s="24" t="s">
        <v>34</v>
      </c>
    </row>
    <row r="141" spans="1:4" ht="12.95" customHeight="1" x14ac:dyDescent="0.2">
      <c r="A141" s="17">
        <v>140</v>
      </c>
      <c r="B141" s="19">
        <v>306</v>
      </c>
      <c r="C141" s="23" t="s">
        <v>35</v>
      </c>
      <c r="D141" s="15" t="s">
        <v>30</v>
      </c>
    </row>
    <row r="142" spans="1:4" ht="12.95" customHeight="1" x14ac:dyDescent="0.2">
      <c r="A142" s="17">
        <v>141</v>
      </c>
      <c r="B142" s="19">
        <v>300</v>
      </c>
      <c r="C142" s="23" t="s">
        <v>21</v>
      </c>
      <c r="D142" s="14" t="s">
        <v>22</v>
      </c>
    </row>
    <row r="143" spans="1:4" ht="12.95" customHeight="1" x14ac:dyDescent="0.2">
      <c r="A143" s="17">
        <v>142</v>
      </c>
      <c r="B143" s="19">
        <v>298</v>
      </c>
      <c r="C143" s="23" t="s">
        <v>19</v>
      </c>
      <c r="D143" s="24" t="s">
        <v>32</v>
      </c>
    </row>
    <row r="144" spans="1:4" ht="12.95" customHeight="1" x14ac:dyDescent="0.2">
      <c r="A144" s="17">
        <v>143</v>
      </c>
      <c r="B144" s="19">
        <v>296</v>
      </c>
      <c r="C144" s="23" t="s">
        <v>24</v>
      </c>
      <c r="D144" s="1" t="s">
        <v>32</v>
      </c>
    </row>
    <row r="145" spans="1:4" ht="12.95" customHeight="1" x14ac:dyDescent="0.2">
      <c r="A145" s="17">
        <v>144</v>
      </c>
      <c r="B145" s="19">
        <v>293</v>
      </c>
      <c r="C145" s="23" t="s">
        <v>36</v>
      </c>
      <c r="D145" s="14" t="s">
        <v>28</v>
      </c>
    </row>
    <row r="146" spans="1:4" ht="12.95" customHeight="1" x14ac:dyDescent="0.2">
      <c r="A146" s="17">
        <v>145</v>
      </c>
      <c r="B146" s="19">
        <v>284</v>
      </c>
      <c r="C146" s="23" t="s">
        <v>21</v>
      </c>
      <c r="D146" s="14" t="s">
        <v>28</v>
      </c>
    </row>
    <row r="147" spans="1:4" ht="12.95" customHeight="1" x14ac:dyDescent="0.2">
      <c r="A147" s="17">
        <v>146</v>
      </c>
      <c r="B147" s="19">
        <v>278</v>
      </c>
      <c r="C147" s="23" t="s">
        <v>36</v>
      </c>
      <c r="D147" s="14" t="s">
        <v>25</v>
      </c>
    </row>
    <row r="148" spans="1:4" ht="12.95" customHeight="1" x14ac:dyDescent="0.2">
      <c r="A148" s="17">
        <v>147</v>
      </c>
      <c r="B148" s="19">
        <v>269</v>
      </c>
      <c r="C148" s="23" t="s">
        <v>24</v>
      </c>
      <c r="D148" s="24" t="s">
        <v>20</v>
      </c>
    </row>
    <row r="149" spans="1:4" ht="12.95" customHeight="1" x14ac:dyDescent="0.2">
      <c r="A149" s="17">
        <v>148</v>
      </c>
      <c r="B149" s="19">
        <v>253</v>
      </c>
      <c r="C149" s="23" t="s">
        <v>24</v>
      </c>
      <c r="D149" s="14" t="s">
        <v>33</v>
      </c>
    </row>
    <row r="150" spans="1:4" ht="12.95" customHeight="1" x14ac:dyDescent="0.2">
      <c r="A150" s="17">
        <v>149</v>
      </c>
      <c r="B150" s="19">
        <v>253</v>
      </c>
      <c r="C150" s="23" t="s">
        <v>24</v>
      </c>
      <c r="D150" s="14" t="s">
        <v>22</v>
      </c>
    </row>
    <row r="151" spans="1:4" ht="12.95" customHeight="1" x14ac:dyDescent="0.2">
      <c r="A151" s="17">
        <v>150</v>
      </c>
      <c r="B151" s="19">
        <v>250</v>
      </c>
      <c r="C151" s="23" t="s">
        <v>19</v>
      </c>
      <c r="D151" s="14" t="s">
        <v>23</v>
      </c>
    </row>
    <row r="152" spans="1:4" ht="12.95" customHeight="1" x14ac:dyDescent="0.2">
      <c r="A152" s="17">
        <v>151</v>
      </c>
      <c r="B152" s="19">
        <v>245</v>
      </c>
      <c r="C152" s="23" t="s">
        <v>24</v>
      </c>
      <c r="D152" s="25" t="s">
        <v>27</v>
      </c>
    </row>
    <row r="153" spans="1:4" ht="12.95" customHeight="1" x14ac:dyDescent="0.2">
      <c r="A153" s="17">
        <v>152</v>
      </c>
      <c r="B153" s="19">
        <v>241</v>
      </c>
      <c r="C153" s="23" t="s">
        <v>24</v>
      </c>
      <c r="D153" s="24" t="s">
        <v>20</v>
      </c>
    </row>
    <row r="154" spans="1:4" ht="12.95" customHeight="1" x14ac:dyDescent="0.2">
      <c r="A154" s="17">
        <v>153</v>
      </c>
      <c r="B154" s="19">
        <v>233</v>
      </c>
      <c r="C154" s="23" t="s">
        <v>24</v>
      </c>
      <c r="D154" s="14" t="s">
        <v>28</v>
      </c>
    </row>
    <row r="155" spans="1:4" ht="12.95" customHeight="1" x14ac:dyDescent="0.2">
      <c r="A155" s="17">
        <v>154</v>
      </c>
      <c r="B155" s="19">
        <v>230</v>
      </c>
      <c r="C155" s="23" t="s">
        <v>24</v>
      </c>
      <c r="D155" s="14" t="s">
        <v>28</v>
      </c>
    </row>
    <row r="156" spans="1:4" ht="12.95" customHeight="1" x14ac:dyDescent="0.2">
      <c r="A156" s="17">
        <v>155</v>
      </c>
      <c r="B156" s="19">
        <v>228</v>
      </c>
      <c r="C156" s="23" t="s">
        <v>19</v>
      </c>
      <c r="D156" s="25" t="s">
        <v>27</v>
      </c>
    </row>
    <row r="157" spans="1:4" ht="12.95" customHeight="1" x14ac:dyDescent="0.2">
      <c r="A157" s="17">
        <v>156</v>
      </c>
      <c r="B157" s="19">
        <v>224</v>
      </c>
      <c r="C157" s="23" t="s">
        <v>21</v>
      </c>
      <c r="D157" s="1" t="s">
        <v>31</v>
      </c>
    </row>
    <row r="158" spans="1:4" ht="12.95" customHeight="1" x14ac:dyDescent="0.2">
      <c r="A158" s="17">
        <v>157</v>
      </c>
      <c r="B158" s="19">
        <v>219</v>
      </c>
      <c r="C158" s="23" t="s">
        <v>19</v>
      </c>
      <c r="D158" s="24" t="s">
        <v>37</v>
      </c>
    </row>
    <row r="159" spans="1:4" ht="12.95" customHeight="1" x14ac:dyDescent="0.2">
      <c r="A159" s="17">
        <v>158</v>
      </c>
      <c r="B159" s="19">
        <v>218</v>
      </c>
      <c r="C159" s="23" t="s">
        <v>24</v>
      </c>
      <c r="D159" s="15" t="s">
        <v>30</v>
      </c>
    </row>
    <row r="160" spans="1:4" ht="12.95" customHeight="1" x14ac:dyDescent="0.2">
      <c r="A160" s="17">
        <v>159</v>
      </c>
      <c r="B160" s="19">
        <v>216</v>
      </c>
      <c r="C160" s="23" t="s">
        <v>19</v>
      </c>
      <c r="D160" s="1" t="s">
        <v>30</v>
      </c>
    </row>
    <row r="161" spans="1:4" ht="12.95" customHeight="1" x14ac:dyDescent="0.2">
      <c r="A161" s="17">
        <v>160</v>
      </c>
      <c r="B161" s="19">
        <v>202</v>
      </c>
      <c r="C161" s="23" t="s">
        <v>36</v>
      </c>
      <c r="D161" s="24" t="s">
        <v>34</v>
      </c>
    </row>
    <row r="162" spans="1:4" ht="12.95" customHeight="1" x14ac:dyDescent="0.2">
      <c r="A162" s="17">
        <v>161</v>
      </c>
      <c r="B162" s="19">
        <v>202</v>
      </c>
      <c r="C162" s="23" t="s">
        <v>24</v>
      </c>
      <c r="D162" s="14" t="s">
        <v>23</v>
      </c>
    </row>
    <row r="163" spans="1:4" ht="12.95" customHeight="1" x14ac:dyDescent="0.2">
      <c r="A163" s="17">
        <v>162</v>
      </c>
      <c r="B163" s="19">
        <v>197</v>
      </c>
      <c r="C163" s="23" t="s">
        <v>19</v>
      </c>
      <c r="D163" s="14" t="s">
        <v>33</v>
      </c>
    </row>
    <row r="164" spans="1:4" ht="12.95" customHeight="1" x14ac:dyDescent="0.2">
      <c r="A164" s="17">
        <v>163</v>
      </c>
      <c r="B164" s="19">
        <v>194</v>
      </c>
      <c r="C164" s="23" t="s">
        <v>21</v>
      </c>
      <c r="D164" s="14" t="s">
        <v>26</v>
      </c>
    </row>
    <row r="165" spans="1:4" ht="12.95" customHeight="1" x14ac:dyDescent="0.2">
      <c r="A165" s="17">
        <v>164</v>
      </c>
      <c r="B165" s="19">
        <v>193</v>
      </c>
      <c r="C165" s="23" t="s">
        <v>21</v>
      </c>
      <c r="D165" s="14" t="s">
        <v>23</v>
      </c>
    </row>
    <row r="166" spans="1:4" ht="12.95" customHeight="1" x14ac:dyDescent="0.2">
      <c r="A166" s="17">
        <v>165</v>
      </c>
      <c r="B166" s="19">
        <v>187</v>
      </c>
      <c r="C166" s="23" t="s">
        <v>21</v>
      </c>
      <c r="D166" s="14" t="s">
        <v>23</v>
      </c>
    </row>
    <row r="167" spans="1:4" ht="12.95" customHeight="1" x14ac:dyDescent="0.2">
      <c r="A167" s="17">
        <v>166</v>
      </c>
      <c r="B167" s="19">
        <v>183</v>
      </c>
      <c r="C167" s="23" t="s">
        <v>19</v>
      </c>
      <c r="D167" s="14" t="s">
        <v>22</v>
      </c>
    </row>
    <row r="168" spans="1:4" ht="12.95" customHeight="1" x14ac:dyDescent="0.2">
      <c r="A168" s="17">
        <v>167</v>
      </c>
      <c r="B168" s="19">
        <v>182</v>
      </c>
      <c r="C168" s="23" t="s">
        <v>36</v>
      </c>
      <c r="D168" s="1" t="s">
        <v>31</v>
      </c>
    </row>
    <row r="169" spans="1:4" ht="12.95" customHeight="1" x14ac:dyDescent="0.2">
      <c r="A169" s="17">
        <v>168</v>
      </c>
      <c r="B169" s="19">
        <v>181</v>
      </c>
      <c r="C169" s="23" t="s">
        <v>36</v>
      </c>
      <c r="D169" s="14" t="s">
        <v>28</v>
      </c>
    </row>
    <row r="170" spans="1:4" ht="12.95" customHeight="1" x14ac:dyDescent="0.2">
      <c r="A170" s="17">
        <v>169</v>
      </c>
      <c r="B170" s="19">
        <v>171</v>
      </c>
      <c r="C170" s="23" t="s">
        <v>19</v>
      </c>
      <c r="D170" s="1" t="s">
        <v>28</v>
      </c>
    </row>
    <row r="171" spans="1:4" ht="12.95" customHeight="1" x14ac:dyDescent="0.2">
      <c r="A171" s="17">
        <v>170</v>
      </c>
      <c r="B171" s="19">
        <v>169</v>
      </c>
      <c r="C171" s="23" t="s">
        <v>19</v>
      </c>
      <c r="D171" s="14" t="s">
        <v>33</v>
      </c>
    </row>
    <row r="172" spans="1:4" ht="12.95" customHeight="1" x14ac:dyDescent="0.2">
      <c r="A172" s="17">
        <v>171</v>
      </c>
      <c r="B172" s="19">
        <v>167</v>
      </c>
      <c r="C172" s="23" t="s">
        <v>19</v>
      </c>
      <c r="D172" s="24" t="s">
        <v>34</v>
      </c>
    </row>
    <row r="173" spans="1:4" ht="12.95" customHeight="1" x14ac:dyDescent="0.2">
      <c r="A173" s="17">
        <v>172</v>
      </c>
      <c r="B173" s="19">
        <v>166</v>
      </c>
      <c r="C173" s="23" t="s">
        <v>19</v>
      </c>
      <c r="D173" s="14" t="s">
        <v>22</v>
      </c>
    </row>
    <row r="174" spans="1:4" ht="12.95" customHeight="1" x14ac:dyDescent="0.2">
      <c r="A174" s="17">
        <v>173</v>
      </c>
      <c r="B174" s="19">
        <v>164</v>
      </c>
      <c r="C174" s="23" t="s">
        <v>21</v>
      </c>
      <c r="D174" s="24" t="s">
        <v>34</v>
      </c>
    </row>
    <row r="175" spans="1:4" ht="12.95" customHeight="1" x14ac:dyDescent="0.2">
      <c r="A175" s="17">
        <v>174</v>
      </c>
      <c r="B175" s="19">
        <v>157</v>
      </c>
      <c r="C175" s="23" t="s">
        <v>24</v>
      </c>
      <c r="D175" s="14" t="s">
        <v>22</v>
      </c>
    </row>
    <row r="176" spans="1:4" ht="12.95" customHeight="1" x14ac:dyDescent="0.2">
      <c r="A176" s="17">
        <v>175</v>
      </c>
      <c r="B176" s="19">
        <v>130</v>
      </c>
      <c r="C176" s="23" t="s">
        <v>19</v>
      </c>
      <c r="D176" s="14" t="s">
        <v>33</v>
      </c>
    </row>
    <row r="177" spans="1:4" ht="12.95" customHeight="1" x14ac:dyDescent="0.2">
      <c r="A177" s="17">
        <v>176</v>
      </c>
      <c r="B177" s="19">
        <v>129</v>
      </c>
      <c r="C177" s="23" t="s">
        <v>21</v>
      </c>
      <c r="D177" s="14" t="s">
        <v>28</v>
      </c>
    </row>
    <row r="178" spans="1:4" ht="12.95" customHeight="1" x14ac:dyDescent="0.2">
      <c r="A178" s="17">
        <v>177</v>
      </c>
      <c r="B178" s="19">
        <v>129</v>
      </c>
      <c r="C178" s="23" t="s">
        <v>36</v>
      </c>
      <c r="D178" s="1" t="s">
        <v>31</v>
      </c>
    </row>
    <row r="179" spans="1:4" ht="12.95" customHeight="1" x14ac:dyDescent="0.2">
      <c r="A179" s="17">
        <v>178</v>
      </c>
      <c r="B179" s="19">
        <v>125</v>
      </c>
      <c r="C179" s="23" t="s">
        <v>19</v>
      </c>
      <c r="D179" s="24" t="s">
        <v>32</v>
      </c>
    </row>
    <row r="180" spans="1:4" ht="12.95" customHeight="1" x14ac:dyDescent="0.2">
      <c r="A180" s="17">
        <v>179</v>
      </c>
      <c r="B180" s="19">
        <v>106</v>
      </c>
      <c r="C180" s="23" t="s">
        <v>19</v>
      </c>
      <c r="D180" s="24" t="s">
        <v>34</v>
      </c>
    </row>
    <row r="181" spans="1:4" ht="12.95" customHeight="1" x14ac:dyDescent="0.2">
      <c r="A181" s="17">
        <v>180</v>
      </c>
      <c r="B181" s="19">
        <v>82</v>
      </c>
      <c r="C181" s="23" t="s">
        <v>21</v>
      </c>
      <c r="D181" s="1" t="s">
        <v>31</v>
      </c>
    </row>
    <row r="182" spans="1:4" ht="12.95" customHeight="1" x14ac:dyDescent="0.2">
      <c r="A182" s="17">
        <v>181</v>
      </c>
      <c r="B182" s="19">
        <v>81</v>
      </c>
      <c r="C182" s="23" t="s">
        <v>36</v>
      </c>
      <c r="D182" s="14" t="s">
        <v>23</v>
      </c>
    </row>
    <row r="183" spans="1:4" ht="12.95" customHeight="1" x14ac:dyDescent="0.2">
      <c r="A183" s="17">
        <v>182</v>
      </c>
      <c r="B183" s="19">
        <v>79</v>
      </c>
      <c r="C183" s="23" t="s">
        <v>24</v>
      </c>
      <c r="D183" s="25" t="s">
        <v>27</v>
      </c>
    </row>
    <row r="184" spans="1:4" ht="12.95" customHeight="1" x14ac:dyDescent="0.2">
      <c r="A184" s="17">
        <v>183</v>
      </c>
      <c r="B184" s="19">
        <v>79</v>
      </c>
      <c r="C184" s="23" t="s">
        <v>24</v>
      </c>
      <c r="D184" s="1" t="s">
        <v>34</v>
      </c>
    </row>
    <row r="185" spans="1:4" ht="12.95" customHeight="1" x14ac:dyDescent="0.2">
      <c r="A185" s="17">
        <v>184</v>
      </c>
      <c r="B185" s="19">
        <v>78</v>
      </c>
      <c r="C185" s="23" t="s">
        <v>24</v>
      </c>
      <c r="D185" s="14" t="s">
        <v>22</v>
      </c>
    </row>
    <row r="186" spans="1:4" ht="12.95" customHeight="1" x14ac:dyDescent="0.2">
      <c r="A186" s="17">
        <v>185</v>
      </c>
      <c r="B186" s="19">
        <v>73</v>
      </c>
      <c r="C186" s="23" t="s">
        <v>36</v>
      </c>
      <c r="D186" s="14" t="s">
        <v>33</v>
      </c>
    </row>
    <row r="187" spans="1:4" ht="12.95" customHeight="1" x14ac:dyDescent="0.2">
      <c r="A187" s="17">
        <v>186</v>
      </c>
      <c r="B187" s="19">
        <v>70</v>
      </c>
      <c r="C187" s="23" t="s">
        <v>19</v>
      </c>
      <c r="D187" s="14" t="s">
        <v>25</v>
      </c>
    </row>
    <row r="188" spans="1:4" ht="12.95" customHeight="1" x14ac:dyDescent="0.2">
      <c r="A188" s="17">
        <v>187</v>
      </c>
      <c r="B188" s="19">
        <v>69</v>
      </c>
      <c r="C188" s="23" t="s">
        <v>19</v>
      </c>
      <c r="D188" s="24" t="s">
        <v>20</v>
      </c>
    </row>
    <row r="189" spans="1:4" ht="12.95" customHeight="1" x14ac:dyDescent="0.2">
      <c r="A189" s="17">
        <v>188</v>
      </c>
      <c r="B189" s="19">
        <v>69</v>
      </c>
      <c r="C189" s="23" t="s">
        <v>36</v>
      </c>
      <c r="D189" s="14" t="s">
        <v>22</v>
      </c>
    </row>
    <row r="190" spans="1:4" ht="12.95" customHeight="1" x14ac:dyDescent="0.2">
      <c r="A190" s="17">
        <v>189</v>
      </c>
      <c r="B190" s="19">
        <v>63</v>
      </c>
      <c r="C190" s="23" t="s">
        <v>19</v>
      </c>
      <c r="D190" s="14" t="s">
        <v>26</v>
      </c>
    </row>
    <row r="191" spans="1:4" ht="12.95" customHeight="1" x14ac:dyDescent="0.2">
      <c r="A191" s="17">
        <v>190</v>
      </c>
      <c r="B191" s="19">
        <v>60</v>
      </c>
      <c r="C191" s="23" t="s">
        <v>24</v>
      </c>
      <c r="D191" s="25" t="s">
        <v>27</v>
      </c>
    </row>
    <row r="192" spans="1:4" ht="12.95" customHeight="1" x14ac:dyDescent="0.2">
      <c r="A192" s="17">
        <v>191</v>
      </c>
      <c r="B192" s="19">
        <v>57</v>
      </c>
      <c r="C192" s="23" t="s">
        <v>21</v>
      </c>
      <c r="D192" s="14" t="s">
        <v>33</v>
      </c>
    </row>
    <row r="193" spans="1:4" ht="12.95" customHeight="1" x14ac:dyDescent="0.2">
      <c r="A193" s="17">
        <v>192</v>
      </c>
      <c r="B193" s="19">
        <v>54</v>
      </c>
      <c r="C193" s="23" t="s">
        <v>19</v>
      </c>
      <c r="D193" s="24" t="s">
        <v>20</v>
      </c>
    </row>
    <row r="194" spans="1:4" ht="12.95" customHeight="1" x14ac:dyDescent="0.2">
      <c r="A194" s="17">
        <v>193</v>
      </c>
      <c r="B194" s="19">
        <v>36</v>
      </c>
      <c r="C194" s="23" t="s">
        <v>21</v>
      </c>
      <c r="D194" s="24" t="s">
        <v>32</v>
      </c>
    </row>
    <row r="195" spans="1:4" ht="12.95" customHeight="1" x14ac:dyDescent="0.2">
      <c r="A195" s="17">
        <v>194</v>
      </c>
      <c r="B195" s="19">
        <v>30</v>
      </c>
      <c r="C195" s="23" t="s">
        <v>24</v>
      </c>
      <c r="D195" s="1" t="s">
        <v>34</v>
      </c>
    </row>
    <row r="196" spans="1:4" ht="12.95" customHeight="1" x14ac:dyDescent="0.2">
      <c r="A196" s="17">
        <v>195</v>
      </c>
      <c r="B196" s="19">
        <v>26</v>
      </c>
      <c r="C196" s="23" t="s">
        <v>24</v>
      </c>
      <c r="D196" s="15" t="s">
        <v>30</v>
      </c>
    </row>
    <row r="197" spans="1:4" ht="12.95" customHeight="1" x14ac:dyDescent="0.2">
      <c r="A197" s="17">
        <v>196</v>
      </c>
      <c r="B197" s="20">
        <v>15</v>
      </c>
      <c r="C197" s="23" t="s">
        <v>36</v>
      </c>
      <c r="D197" s="14" t="s">
        <v>33</v>
      </c>
    </row>
    <row r="198" spans="1:4" ht="12.95" customHeight="1" x14ac:dyDescent="0.2">
      <c r="A198" s="17">
        <v>197</v>
      </c>
      <c r="B198" s="19">
        <v>14</v>
      </c>
      <c r="C198" s="23" t="s">
        <v>24</v>
      </c>
      <c r="D198" s="14" t="s">
        <v>23</v>
      </c>
    </row>
    <row r="199" spans="1:4" ht="12.95" customHeight="1" x14ac:dyDescent="0.2">
      <c r="A199" s="17">
        <v>198</v>
      </c>
      <c r="B199" s="19">
        <v>4</v>
      </c>
      <c r="C199" s="23" t="s">
        <v>24</v>
      </c>
      <c r="D199" s="15" t="s">
        <v>30</v>
      </c>
    </row>
    <row r="200" spans="1:4" ht="12.95" customHeight="1" x14ac:dyDescent="0.2">
      <c r="A200" s="17">
        <v>199</v>
      </c>
      <c r="B200" s="19">
        <v>4</v>
      </c>
      <c r="C200" s="23" t="s">
        <v>21</v>
      </c>
      <c r="D200" s="14" t="s">
        <v>33</v>
      </c>
    </row>
    <row r="201" spans="1:4" ht="12.95" customHeight="1" x14ac:dyDescent="0.2">
      <c r="A201" s="17">
        <v>200</v>
      </c>
      <c r="B201" s="19">
        <v>1</v>
      </c>
      <c r="C201" s="23" t="s">
        <v>24</v>
      </c>
      <c r="D201" s="24" t="s">
        <v>20</v>
      </c>
    </row>
    <row r="202" spans="1:4" ht="12.95" customHeight="1" x14ac:dyDescent="0.2">
      <c r="C202" s="22"/>
    </row>
  </sheetData>
  <sheetProtection selectLockedCells="1" selectUnlockedCells="1"/>
  <sortState ref="B2:B203">
    <sortCondition descending="1" ref="B1"/>
  </sortState>
  <phoneticPr fontId="0" type="noConversion"/>
  <pageMargins left="0.75" right="0.75" top="1" bottom="1" header="0.5" footer="0.5"/>
  <pageSetup orientation="portrait" horizontalDpi="300" verticalDpi="30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5"/>
  <sheetViews>
    <sheetView tabSelected="1" topLeftCell="A17" zoomScale="114" zoomScaleNormal="114" workbookViewId="0">
      <selection activeCell="B28" sqref="B28"/>
    </sheetView>
  </sheetViews>
  <sheetFormatPr defaultColWidth="10.875" defaultRowHeight="12.95" customHeight="1" x14ac:dyDescent="0.2"/>
  <cols>
    <col min="1" max="1" width="8.625" style="11" customWidth="1"/>
    <col min="2" max="2" width="12.125" style="7" customWidth="1"/>
    <col min="3" max="3" width="36.75" style="7" bestFit="1" customWidth="1"/>
    <col min="4" max="4" width="30.875" style="7" customWidth="1"/>
    <col min="5" max="5" width="26.875" style="7" bestFit="1" customWidth="1"/>
    <col min="6" max="59" width="8.625" style="7" customWidth="1"/>
    <col min="60" max="16384" width="10.875" style="7"/>
  </cols>
  <sheetData>
    <row r="1" spans="1:11" ht="12.95" customHeight="1" x14ac:dyDescent="0.2">
      <c r="A1" s="1" t="s">
        <v>39</v>
      </c>
      <c r="B1" s="1" t="s">
        <v>53</v>
      </c>
      <c r="C1"/>
      <c r="D1"/>
      <c r="E1"/>
      <c r="F1"/>
      <c r="G1"/>
      <c r="H1"/>
      <c r="I1"/>
      <c r="J1"/>
      <c r="K1"/>
    </row>
    <row r="2" spans="1:11" ht="12.95" customHeight="1" x14ac:dyDescent="0.2">
      <c r="A2"/>
      <c r="B2" s="1" t="s">
        <v>60</v>
      </c>
      <c r="C2"/>
      <c r="D2"/>
      <c r="E2"/>
      <c r="F2"/>
      <c r="G2"/>
      <c r="H2"/>
      <c r="I2"/>
      <c r="J2"/>
      <c r="K2"/>
    </row>
    <row r="3" spans="1:11" ht="12.95" customHeight="1" x14ac:dyDescent="0.2">
      <c r="A3"/>
      <c r="B3" s="1" t="s">
        <v>54</v>
      </c>
      <c r="C3"/>
      <c r="D3"/>
      <c r="E3"/>
      <c r="F3"/>
      <c r="G3"/>
      <c r="H3"/>
      <c r="I3"/>
      <c r="J3"/>
      <c r="K3"/>
    </row>
    <row r="4" spans="1:11" ht="12.95" customHeight="1" x14ac:dyDescent="0.2">
      <c r="A4"/>
      <c r="B4" s="1" t="s">
        <v>55</v>
      </c>
      <c r="C4"/>
      <c r="D4"/>
      <c r="E4"/>
      <c r="F4"/>
      <c r="G4"/>
      <c r="H4"/>
      <c r="I4"/>
      <c r="J4"/>
      <c r="K4"/>
    </row>
    <row r="5" spans="1:11" ht="12.95" customHeight="1" x14ac:dyDescent="0.2">
      <c r="A5"/>
      <c r="B5"/>
      <c r="C5"/>
      <c r="D5"/>
      <c r="E5"/>
      <c r="F5"/>
      <c r="G5"/>
      <c r="H5"/>
      <c r="I5"/>
      <c r="J5"/>
      <c r="K5"/>
    </row>
    <row r="6" spans="1:11" customFormat="1" ht="12.95" customHeight="1" x14ac:dyDescent="0.2">
      <c r="B6" s="67" t="s">
        <v>169</v>
      </c>
      <c r="C6" t="s">
        <v>171</v>
      </c>
      <c r="D6" s="1" t="s">
        <v>172</v>
      </c>
    </row>
    <row r="7" spans="1:11" customFormat="1" ht="12.95" customHeight="1" x14ac:dyDescent="0.2">
      <c r="B7" s="61" t="s">
        <v>23</v>
      </c>
      <c r="C7" s="66">
        <v>5851</v>
      </c>
      <c r="D7">
        <v>14</v>
      </c>
    </row>
    <row r="8" spans="1:11" customFormat="1" ht="12.95" customHeight="1" x14ac:dyDescent="0.2">
      <c r="B8" s="61" t="s">
        <v>22</v>
      </c>
      <c r="C8" s="66">
        <v>4227</v>
      </c>
      <c r="D8">
        <v>11</v>
      </c>
    </row>
    <row r="9" spans="1:11" customFormat="1" ht="12.95" customHeight="1" x14ac:dyDescent="0.2">
      <c r="B9" s="61" t="s">
        <v>28</v>
      </c>
      <c r="C9" s="66">
        <v>6897</v>
      </c>
      <c r="D9">
        <v>14</v>
      </c>
    </row>
    <row r="10" spans="1:11" customFormat="1" ht="12.95" customHeight="1" x14ac:dyDescent="0.2">
      <c r="B10" s="61" t="s">
        <v>33</v>
      </c>
      <c r="C10" s="66">
        <v>7694</v>
      </c>
      <c r="D10">
        <v>18</v>
      </c>
    </row>
    <row r="11" spans="1:11" customFormat="1" ht="12.95" customHeight="1" x14ac:dyDescent="0.2">
      <c r="B11" s="61" t="s">
        <v>26</v>
      </c>
      <c r="C11" s="66">
        <v>4547</v>
      </c>
      <c r="D11">
        <v>9</v>
      </c>
    </row>
    <row r="12" spans="1:11" customFormat="1" ht="12.95" customHeight="1" x14ac:dyDescent="0.2">
      <c r="B12" s="61" t="s">
        <v>31</v>
      </c>
      <c r="C12" s="66">
        <v>11056</v>
      </c>
      <c r="D12">
        <v>21</v>
      </c>
    </row>
    <row r="13" spans="1:11" customFormat="1" ht="12.95" customHeight="1" x14ac:dyDescent="0.2">
      <c r="B13" s="61" t="s">
        <v>30</v>
      </c>
      <c r="C13" s="66">
        <v>7362</v>
      </c>
      <c r="D13">
        <v>13</v>
      </c>
    </row>
    <row r="14" spans="1:11" customFormat="1" ht="12.95" customHeight="1" x14ac:dyDescent="0.2">
      <c r="B14" s="61" t="s">
        <v>27</v>
      </c>
      <c r="C14" s="66">
        <v>13420</v>
      </c>
      <c r="D14">
        <v>22</v>
      </c>
    </row>
    <row r="15" spans="1:11" customFormat="1" ht="12.95" customHeight="1" x14ac:dyDescent="0.2">
      <c r="B15" s="61" t="s">
        <v>29</v>
      </c>
      <c r="C15" s="66">
        <v>5072</v>
      </c>
      <c r="D15">
        <v>8</v>
      </c>
    </row>
    <row r="16" spans="1:11" customFormat="1" ht="12.95" customHeight="1" x14ac:dyDescent="0.2">
      <c r="B16" s="61" t="s">
        <v>34</v>
      </c>
      <c r="C16" s="66">
        <v>5464</v>
      </c>
      <c r="D16">
        <v>14</v>
      </c>
    </row>
    <row r="17" spans="1:11" customFormat="1" ht="12.95" customHeight="1" x14ac:dyDescent="0.2">
      <c r="B17" s="61" t="s">
        <v>25</v>
      </c>
      <c r="C17" s="66">
        <v>8127</v>
      </c>
      <c r="D17">
        <v>14</v>
      </c>
    </row>
    <row r="18" spans="1:11" customFormat="1" ht="12.95" customHeight="1" x14ac:dyDescent="0.2">
      <c r="B18" s="61" t="s">
        <v>20</v>
      </c>
      <c r="C18" s="66">
        <v>6477</v>
      </c>
      <c r="D18">
        <v>15</v>
      </c>
    </row>
    <row r="19" spans="1:11" customFormat="1" ht="12.95" customHeight="1" x14ac:dyDescent="0.2">
      <c r="B19" s="61" t="s">
        <v>32</v>
      </c>
      <c r="C19" s="66">
        <v>10574</v>
      </c>
      <c r="D19">
        <v>18</v>
      </c>
    </row>
    <row r="20" spans="1:11" customFormat="1" ht="12.95" customHeight="1" x14ac:dyDescent="0.2">
      <c r="B20" s="61" t="s">
        <v>38</v>
      </c>
      <c r="C20" s="66">
        <v>3669</v>
      </c>
      <c r="D20">
        <v>6</v>
      </c>
    </row>
    <row r="21" spans="1:11" customFormat="1" ht="12.95" customHeight="1" x14ac:dyDescent="0.2">
      <c r="B21" s="61" t="s">
        <v>37</v>
      </c>
      <c r="C21" s="66">
        <v>1876</v>
      </c>
      <c r="D21">
        <v>3</v>
      </c>
    </row>
    <row r="22" spans="1:11" customFormat="1" ht="12.95" customHeight="1" x14ac:dyDescent="0.2">
      <c r="B22" s="61" t="s">
        <v>170</v>
      </c>
      <c r="C22" s="66">
        <v>102313</v>
      </c>
      <c r="D22" s="62">
        <v>200</v>
      </c>
    </row>
    <row r="23" spans="1:11" customFormat="1" ht="12.95" customHeight="1" x14ac:dyDescent="0.2"/>
    <row r="24" spans="1:11" ht="12.95" customHeight="1" x14ac:dyDescent="0.2">
      <c r="A24"/>
      <c r="B24"/>
      <c r="C24"/>
      <c r="D24"/>
      <c r="E24"/>
      <c r="F24"/>
      <c r="G24"/>
      <c r="H24"/>
      <c r="I24"/>
      <c r="J24"/>
      <c r="K24"/>
    </row>
    <row r="25" spans="1:11" ht="12.95" customHeight="1" x14ac:dyDescent="0.2">
      <c r="A25" s="1" t="s">
        <v>41</v>
      </c>
      <c r="B25" s="95" t="s">
        <v>190</v>
      </c>
      <c r="C25"/>
      <c r="D25"/>
      <c r="E25"/>
      <c r="F25"/>
      <c r="G25"/>
      <c r="H25"/>
      <c r="I25"/>
      <c r="J25"/>
      <c r="K25"/>
    </row>
    <row r="26" spans="1:11" ht="12.95" customHeight="1" x14ac:dyDescent="0.2">
      <c r="A26"/>
      <c r="B26" s="26" t="s">
        <v>194</v>
      </c>
      <c r="C26"/>
      <c r="D26"/>
      <c r="E26"/>
      <c r="F26"/>
      <c r="G26"/>
      <c r="H26"/>
      <c r="I26"/>
      <c r="J26"/>
      <c r="K26"/>
    </row>
    <row r="27" spans="1:11" ht="12.95" customHeight="1" x14ac:dyDescent="0.2">
      <c r="A27" s="1"/>
      <c r="B27" s="96" t="s">
        <v>191</v>
      </c>
      <c r="C27"/>
      <c r="D27"/>
      <c r="E27"/>
      <c r="F27"/>
      <c r="G27"/>
      <c r="H27"/>
      <c r="I27"/>
      <c r="J27"/>
      <c r="K27"/>
    </row>
    <row r="28" spans="1:11" ht="12.95" customHeight="1" x14ac:dyDescent="0.2">
      <c r="A28"/>
      <c r="B28" s="26" t="s">
        <v>194</v>
      </c>
      <c r="C28"/>
      <c r="D28"/>
      <c r="E28"/>
      <c r="F28"/>
      <c r="G28"/>
      <c r="H28"/>
      <c r="I28"/>
      <c r="J28"/>
      <c r="K28"/>
    </row>
    <row r="29" spans="1:11" ht="12.95" customHeight="1" x14ac:dyDescent="0.2">
      <c r="A29"/>
      <c r="B29"/>
      <c r="C29"/>
      <c r="D29"/>
      <c r="E29"/>
      <c r="F29"/>
      <c r="G29"/>
      <c r="H29"/>
      <c r="I29"/>
      <c r="J29"/>
      <c r="K29"/>
    </row>
    <row r="30" spans="1:11" ht="12.95" customHeight="1" x14ac:dyDescent="0.2">
      <c r="A30"/>
      <c r="B30" s="1" t="s">
        <v>192</v>
      </c>
      <c r="C30"/>
      <c r="D30"/>
      <c r="E30"/>
      <c r="F30"/>
      <c r="G30"/>
      <c r="H30"/>
      <c r="I30"/>
      <c r="J30"/>
      <c r="K30"/>
    </row>
    <row r="31" spans="1:11" ht="12.95" customHeight="1" x14ac:dyDescent="0.2">
      <c r="A31"/>
      <c r="B31" s="1" t="s">
        <v>193</v>
      </c>
      <c r="C31"/>
      <c r="D31"/>
      <c r="E31"/>
      <c r="F31"/>
      <c r="G31"/>
      <c r="H31"/>
      <c r="I31"/>
      <c r="J31"/>
      <c r="K31"/>
    </row>
    <row r="32" spans="1:11" ht="12.95" customHeight="1" x14ac:dyDescent="0.2">
      <c r="A32"/>
      <c r="B32"/>
      <c r="C32"/>
      <c r="D32"/>
      <c r="E32"/>
      <c r="F32"/>
      <c r="G32"/>
      <c r="H32"/>
      <c r="I32"/>
      <c r="J32"/>
      <c r="K32"/>
    </row>
    <row r="33" spans="1:11" ht="12.95" customHeight="1" x14ac:dyDescent="0.2">
      <c r="A33"/>
      <c r="B33"/>
      <c r="C33"/>
      <c r="D33"/>
      <c r="E33"/>
      <c r="F33"/>
      <c r="G33"/>
      <c r="H33"/>
      <c r="I33"/>
      <c r="J33"/>
      <c r="K33"/>
    </row>
    <row r="34" spans="1:11" ht="12.95" customHeight="1" x14ac:dyDescent="0.2">
      <c r="A34"/>
      <c r="B34"/>
      <c r="C34"/>
      <c r="D34"/>
      <c r="E34"/>
      <c r="F34"/>
      <c r="G34"/>
      <c r="H34"/>
      <c r="I34"/>
      <c r="J34"/>
      <c r="K34"/>
    </row>
    <row r="35" spans="1:11" ht="12.95" customHeight="1" x14ac:dyDescent="0.2">
      <c r="A35"/>
      <c r="B35"/>
      <c r="C35"/>
      <c r="D35"/>
      <c r="E35"/>
      <c r="F35"/>
      <c r="G35"/>
      <c r="H35"/>
      <c r="I35"/>
      <c r="J35"/>
      <c r="K35"/>
    </row>
    <row r="36" spans="1:11" ht="12.95" customHeight="1" x14ac:dyDescent="0.2">
      <c r="B36"/>
      <c r="C36"/>
    </row>
    <row r="37" spans="1:11" ht="12.95" customHeight="1" x14ac:dyDescent="0.2">
      <c r="B37"/>
      <c r="C37"/>
    </row>
    <row r="38" spans="1:11" ht="12.95" customHeight="1" x14ac:dyDescent="0.2">
      <c r="B38"/>
      <c r="C38"/>
    </row>
    <row r="39" spans="1:11" ht="12.95" customHeight="1" x14ac:dyDescent="0.2">
      <c r="B39"/>
      <c r="C39"/>
    </row>
    <row r="40" spans="1:11" ht="12.95" customHeight="1" x14ac:dyDescent="0.2">
      <c r="B40"/>
      <c r="C40"/>
    </row>
    <row r="41" spans="1:11" ht="12.95" customHeight="1" x14ac:dyDescent="0.2">
      <c r="B41"/>
      <c r="C41"/>
    </row>
    <row r="42" spans="1:11" ht="12.95" customHeight="1" x14ac:dyDescent="0.2">
      <c r="B42"/>
      <c r="C42"/>
    </row>
    <row r="43" spans="1:11" ht="12.95" customHeight="1" x14ac:dyDescent="0.2">
      <c r="B43"/>
      <c r="C43"/>
    </row>
    <row r="44" spans="1:11" ht="12.95" customHeight="1" x14ac:dyDescent="0.2">
      <c r="B44"/>
      <c r="C44"/>
    </row>
    <row r="45" spans="1:11" ht="12.95" customHeight="1" x14ac:dyDescent="0.2">
      <c r="B45"/>
      <c r="C45"/>
    </row>
    <row r="46" spans="1:11" ht="12.95" customHeight="1" x14ac:dyDescent="0.2">
      <c r="B46"/>
      <c r="C46"/>
    </row>
    <row r="47" spans="1:11" ht="12.95" customHeight="1" x14ac:dyDescent="0.2">
      <c r="B47"/>
      <c r="C47"/>
    </row>
    <row r="48" spans="1:11" ht="12.95" customHeight="1" x14ac:dyDescent="0.2">
      <c r="B48"/>
      <c r="C48"/>
    </row>
    <row r="49" spans="2:3" ht="12.95" customHeight="1" x14ac:dyDescent="0.2">
      <c r="B49"/>
      <c r="C49"/>
    </row>
    <row r="50" spans="2:3" ht="12.95" customHeight="1" x14ac:dyDescent="0.2">
      <c r="B50"/>
      <c r="C50"/>
    </row>
    <row r="51" spans="2:3" ht="12.95" customHeight="1" x14ac:dyDescent="0.2">
      <c r="B51"/>
      <c r="C51"/>
    </row>
    <row r="52" spans="2:3" ht="12.95" customHeight="1" x14ac:dyDescent="0.2">
      <c r="B52"/>
      <c r="C52"/>
    </row>
    <row r="53" spans="2:3" ht="12.95" customHeight="1" x14ac:dyDescent="0.2">
      <c r="B53"/>
      <c r="C53"/>
    </row>
    <row r="54" spans="2:3" ht="12.95" customHeight="1" x14ac:dyDescent="0.2">
      <c r="B54"/>
      <c r="C54"/>
    </row>
    <row r="55" spans="2:3" ht="12.95" customHeight="1" x14ac:dyDescent="0.2">
      <c r="B55"/>
      <c r="C55"/>
    </row>
    <row r="56" spans="2:3" ht="12.95" customHeight="1" x14ac:dyDescent="0.2">
      <c r="B56"/>
      <c r="C56"/>
    </row>
    <row r="57" spans="2:3" ht="12.95" customHeight="1" x14ac:dyDescent="0.2">
      <c r="B57"/>
      <c r="C57"/>
    </row>
    <row r="58" spans="2:3" ht="12.95" customHeight="1" x14ac:dyDescent="0.2">
      <c r="B58"/>
      <c r="C58"/>
    </row>
    <row r="59" spans="2:3" ht="12.95" customHeight="1" x14ac:dyDescent="0.2">
      <c r="B59"/>
      <c r="C59"/>
    </row>
    <row r="60" spans="2:3" ht="12.95" customHeight="1" x14ac:dyDescent="0.2">
      <c r="B60"/>
      <c r="C60"/>
    </row>
    <row r="61" spans="2:3" ht="12.95" customHeight="1" x14ac:dyDescent="0.2">
      <c r="B61"/>
      <c r="C61"/>
    </row>
    <row r="62" spans="2:3" ht="12.95" customHeight="1" x14ac:dyDescent="0.2">
      <c r="B62"/>
      <c r="C62"/>
    </row>
    <row r="63" spans="2:3" ht="12.95" customHeight="1" x14ac:dyDescent="0.2">
      <c r="B63"/>
      <c r="C63"/>
    </row>
    <row r="64" spans="2:3" ht="12.95" customHeight="1" x14ac:dyDescent="0.2">
      <c r="B64"/>
      <c r="C64"/>
    </row>
    <row r="65" spans="2:3" ht="12.95" customHeight="1" x14ac:dyDescent="0.2">
      <c r="B65"/>
      <c r="C65"/>
    </row>
    <row r="66" spans="2:3" ht="12.95" customHeight="1" x14ac:dyDescent="0.2">
      <c r="B66"/>
      <c r="C66"/>
    </row>
    <row r="67" spans="2:3" ht="12.95" customHeight="1" x14ac:dyDescent="0.2">
      <c r="B67"/>
      <c r="C67"/>
    </row>
    <row r="68" spans="2:3" ht="12.95" customHeight="1" x14ac:dyDescent="0.2">
      <c r="B68"/>
      <c r="C68"/>
    </row>
    <row r="69" spans="2:3" ht="12.95" customHeight="1" x14ac:dyDescent="0.2">
      <c r="B69"/>
      <c r="C69"/>
    </row>
    <row r="70" spans="2:3" ht="12.95" customHeight="1" x14ac:dyDescent="0.2">
      <c r="B70"/>
      <c r="C70"/>
    </row>
    <row r="71" spans="2:3" ht="12.95" customHeight="1" x14ac:dyDescent="0.2">
      <c r="B71"/>
      <c r="C71"/>
    </row>
    <row r="72" spans="2:3" ht="12.95" customHeight="1" x14ac:dyDescent="0.2">
      <c r="B72"/>
      <c r="C72"/>
    </row>
    <row r="73" spans="2:3" ht="12.95" customHeight="1" x14ac:dyDescent="0.2">
      <c r="B73"/>
      <c r="C73"/>
    </row>
    <row r="74" spans="2:3" ht="12.95" customHeight="1" x14ac:dyDescent="0.2">
      <c r="B74"/>
      <c r="C74"/>
    </row>
    <row r="75" spans="2:3" ht="12.95" customHeight="1" x14ac:dyDescent="0.2">
      <c r="B75"/>
      <c r="C75"/>
    </row>
    <row r="76" spans="2:3" ht="12.95" customHeight="1" x14ac:dyDescent="0.2">
      <c r="B76"/>
      <c r="C76"/>
    </row>
    <row r="77" spans="2:3" ht="12.95" customHeight="1" x14ac:dyDescent="0.2">
      <c r="B77"/>
      <c r="C77"/>
    </row>
    <row r="78" spans="2:3" ht="12.95" customHeight="1" x14ac:dyDescent="0.2">
      <c r="B78"/>
      <c r="C78"/>
    </row>
    <row r="79" spans="2:3" ht="12.95" customHeight="1" x14ac:dyDescent="0.2">
      <c r="B79"/>
      <c r="C79"/>
    </row>
    <row r="80" spans="2:3" ht="12.95" customHeight="1" x14ac:dyDescent="0.2">
      <c r="B80"/>
      <c r="C80"/>
    </row>
    <row r="81" spans="2:3" ht="12.95" customHeight="1" x14ac:dyDescent="0.2">
      <c r="B81"/>
      <c r="C81"/>
    </row>
    <row r="82" spans="2:3" ht="12.95" customHeight="1" x14ac:dyDescent="0.2">
      <c r="B82"/>
      <c r="C82"/>
    </row>
    <row r="83" spans="2:3" ht="12.95" customHeight="1" x14ac:dyDescent="0.2">
      <c r="B83"/>
      <c r="C83"/>
    </row>
    <row r="84" spans="2:3" ht="12.95" customHeight="1" x14ac:dyDescent="0.2">
      <c r="B84"/>
      <c r="C84"/>
    </row>
    <row r="85" spans="2:3" ht="12.95" customHeight="1" x14ac:dyDescent="0.2">
      <c r="B85"/>
      <c r="C85"/>
    </row>
  </sheetData>
  <sheetProtection selectLockedCells="1" selectUnlockedCells="1"/>
  <sortState ref="D7:D26">
    <sortCondition ref="D7"/>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8"/>
  <sheetViews>
    <sheetView topLeftCell="A17" zoomScale="85" zoomScaleNormal="85" workbookViewId="0">
      <selection activeCell="O8" sqref="O8"/>
    </sheetView>
  </sheetViews>
  <sheetFormatPr defaultColWidth="10.875" defaultRowHeight="18" x14ac:dyDescent="0.25"/>
  <cols>
    <col min="1" max="1" width="10.875" style="45"/>
    <col min="2" max="4" width="10.25" style="45" customWidth="1"/>
    <col min="5" max="5" width="11.25" style="45" customWidth="1"/>
    <col min="6" max="7" width="10.25" style="45" customWidth="1"/>
    <col min="8" max="8" width="6.125" style="45" customWidth="1"/>
    <col min="9" max="9" width="6" style="45" bestFit="1" customWidth="1"/>
    <col min="10" max="10" width="9" style="45" customWidth="1"/>
    <col min="11" max="11" width="6.125" style="45" customWidth="1"/>
    <col min="12" max="16384" width="10.875" style="45"/>
  </cols>
  <sheetData>
    <row r="1" spans="1:11" x14ac:dyDescent="0.25">
      <c r="A1" s="55">
        <v>13</v>
      </c>
      <c r="B1" s="45" t="s">
        <v>112</v>
      </c>
    </row>
    <row r="2" spans="1:11" x14ac:dyDescent="0.25">
      <c r="B2" s="45" t="s">
        <v>106</v>
      </c>
    </row>
    <row r="3" spans="1:11" x14ac:dyDescent="0.25">
      <c r="B3" s="45" t="s">
        <v>113</v>
      </c>
    </row>
    <row r="4" spans="1:11" x14ac:dyDescent="0.25">
      <c r="B4" s="45" t="s">
        <v>105</v>
      </c>
    </row>
    <row r="7" spans="1:11" x14ac:dyDescent="0.25">
      <c r="B7" s="90" t="s">
        <v>104</v>
      </c>
      <c r="C7" s="91"/>
      <c r="D7" s="91"/>
      <c r="E7" s="91"/>
      <c r="F7" s="91"/>
      <c r="G7" s="91"/>
      <c r="H7" s="91"/>
      <c r="I7" s="91"/>
      <c r="J7" s="91"/>
      <c r="K7" s="92"/>
    </row>
    <row r="8" spans="1:11" x14ac:dyDescent="0.25">
      <c r="B8" s="49">
        <v>170</v>
      </c>
      <c r="C8" s="49">
        <v>105</v>
      </c>
      <c r="D8" s="49">
        <v>103</v>
      </c>
      <c r="E8" s="49">
        <v>105</v>
      </c>
      <c r="F8" s="49">
        <v>148</v>
      </c>
      <c r="G8" s="49">
        <v>158</v>
      </c>
      <c r="H8" s="49">
        <v>121</v>
      </c>
      <c r="I8" s="49">
        <v>130</v>
      </c>
      <c r="J8" s="49">
        <v>118</v>
      </c>
      <c r="K8" s="49">
        <v>157</v>
      </c>
    </row>
    <row r="9" spans="1:11" x14ac:dyDescent="0.25">
      <c r="B9" s="54">
        <v>159</v>
      </c>
      <c r="C9" s="54">
        <v>147</v>
      </c>
      <c r="D9" s="54">
        <v>132</v>
      </c>
      <c r="E9" s="54">
        <v>100</v>
      </c>
      <c r="F9" s="54">
        <v>115</v>
      </c>
      <c r="G9" s="54">
        <v>192</v>
      </c>
      <c r="H9" s="54">
        <v>158</v>
      </c>
      <c r="I9" s="54">
        <v>196</v>
      </c>
      <c r="J9" s="54">
        <v>149</v>
      </c>
      <c r="K9" s="54">
        <v>140</v>
      </c>
    </row>
    <row r="10" spans="1:11" x14ac:dyDescent="0.25">
      <c r="B10" s="49">
        <v>176</v>
      </c>
      <c r="C10" s="49">
        <v>199</v>
      </c>
      <c r="D10" s="49">
        <v>174</v>
      </c>
      <c r="E10" s="49">
        <v>107</v>
      </c>
      <c r="F10" s="49">
        <v>179</v>
      </c>
      <c r="G10" s="49">
        <v>183</v>
      </c>
      <c r="H10" s="49">
        <v>129</v>
      </c>
      <c r="I10" s="49">
        <v>194</v>
      </c>
      <c r="J10" s="49">
        <v>119</v>
      </c>
      <c r="K10" s="49">
        <v>150</v>
      </c>
    </row>
    <row r="11" spans="1:11" x14ac:dyDescent="0.25">
      <c r="B11" s="54">
        <v>198</v>
      </c>
      <c r="C11" s="54">
        <v>171</v>
      </c>
      <c r="D11" s="54">
        <v>120</v>
      </c>
      <c r="E11" s="54">
        <v>151</v>
      </c>
      <c r="F11" s="54">
        <v>163</v>
      </c>
      <c r="G11" s="54">
        <v>108</v>
      </c>
      <c r="H11" s="54">
        <v>184</v>
      </c>
      <c r="I11" s="54">
        <v>134</v>
      </c>
      <c r="J11" s="54">
        <v>186</v>
      </c>
      <c r="K11" s="54">
        <v>175</v>
      </c>
    </row>
    <row r="12" spans="1:11" x14ac:dyDescent="0.25">
      <c r="B12" s="49">
        <v>180</v>
      </c>
      <c r="C12" s="49">
        <v>114</v>
      </c>
      <c r="D12" s="49">
        <v>107</v>
      </c>
      <c r="E12" s="49">
        <v>107</v>
      </c>
      <c r="F12" s="49">
        <v>165</v>
      </c>
      <c r="G12" s="49">
        <v>137</v>
      </c>
      <c r="H12" s="49">
        <v>184</v>
      </c>
      <c r="I12" s="49">
        <v>200</v>
      </c>
      <c r="J12" s="49">
        <v>189</v>
      </c>
      <c r="K12" s="49">
        <v>103</v>
      </c>
    </row>
    <row r="13" spans="1:11" x14ac:dyDescent="0.25">
      <c r="B13" s="54">
        <v>190</v>
      </c>
      <c r="C13" s="54">
        <v>175</v>
      </c>
      <c r="D13" s="54">
        <v>156</v>
      </c>
      <c r="E13" s="54">
        <v>143</v>
      </c>
      <c r="F13" s="54">
        <v>142</v>
      </c>
      <c r="G13" s="54">
        <v>117</v>
      </c>
      <c r="H13" s="54">
        <v>182</v>
      </c>
      <c r="I13" s="54">
        <v>126</v>
      </c>
      <c r="J13" s="54">
        <v>142</v>
      </c>
      <c r="K13" s="54">
        <v>160</v>
      </c>
    </row>
    <row r="14" spans="1:11" x14ac:dyDescent="0.25">
      <c r="B14" s="49">
        <v>183</v>
      </c>
      <c r="C14" s="49">
        <v>119</v>
      </c>
      <c r="D14" s="49">
        <v>165</v>
      </c>
      <c r="E14" s="49">
        <v>134</v>
      </c>
      <c r="F14" s="49">
        <v>145</v>
      </c>
      <c r="G14" s="49">
        <v>145</v>
      </c>
      <c r="H14" s="49">
        <v>184</v>
      </c>
      <c r="I14" s="49">
        <v>196</v>
      </c>
      <c r="J14" s="49">
        <v>180</v>
      </c>
      <c r="K14" s="49">
        <v>113</v>
      </c>
    </row>
    <row r="16" spans="1:11" x14ac:dyDescent="0.25">
      <c r="B16" s="45" t="s">
        <v>103</v>
      </c>
      <c r="C16" s="53">
        <v>100</v>
      </c>
      <c r="D16" s="45" t="s">
        <v>102</v>
      </c>
    </row>
    <row r="17" spans="2:15" x14ac:dyDescent="0.25">
      <c r="B17" s="45" t="s">
        <v>101</v>
      </c>
      <c r="C17" s="53">
        <v>200</v>
      </c>
      <c r="D17" s="45" t="s">
        <v>100</v>
      </c>
    </row>
    <row r="19" spans="2:15" x14ac:dyDescent="0.25">
      <c r="B19" s="45" t="s">
        <v>99</v>
      </c>
    </row>
    <row r="20" spans="2:15" x14ac:dyDescent="0.25">
      <c r="B20" s="45" t="s">
        <v>98</v>
      </c>
      <c r="F20" s="51"/>
      <c r="L20" s="49">
        <v>100</v>
      </c>
    </row>
    <row r="21" spans="2:15" x14ac:dyDescent="0.25">
      <c r="F21" s="51"/>
    </row>
    <row r="22" spans="2:15" x14ac:dyDescent="0.25">
      <c r="B22" s="93" t="s">
        <v>109</v>
      </c>
      <c r="C22" s="94"/>
      <c r="D22" s="94"/>
      <c r="E22" s="94"/>
      <c r="F22" s="94"/>
      <c r="G22" s="94"/>
      <c r="H22" s="94"/>
      <c r="I22" s="94"/>
      <c r="J22" s="94"/>
      <c r="K22" s="94"/>
      <c r="L22" s="94"/>
      <c r="M22" s="94"/>
      <c r="N22" s="94"/>
      <c r="O22" s="94"/>
    </row>
    <row r="23" spans="2:15" x14ac:dyDescent="0.25">
      <c r="B23" s="93" t="s">
        <v>140</v>
      </c>
      <c r="C23" s="94"/>
      <c r="D23" s="94"/>
      <c r="E23" s="94"/>
      <c r="F23" s="94"/>
      <c r="G23" s="94"/>
      <c r="H23" s="94"/>
      <c r="I23" s="94"/>
      <c r="J23" s="94"/>
      <c r="K23" s="94"/>
      <c r="L23" s="94"/>
      <c r="M23" s="94"/>
      <c r="N23" s="94"/>
      <c r="O23" s="94"/>
    </row>
    <row r="24" spans="2:15" x14ac:dyDescent="0.25">
      <c r="F24" s="51"/>
    </row>
    <row r="25" spans="2:15" x14ac:dyDescent="0.25">
      <c r="B25" s="45" t="s">
        <v>107</v>
      </c>
      <c r="F25" s="51"/>
    </row>
    <row r="27" spans="2:15" x14ac:dyDescent="0.25">
      <c r="B27" s="45" t="s">
        <v>108</v>
      </c>
      <c r="F27" s="53">
        <v>10</v>
      </c>
    </row>
    <row r="29" spans="2:15" x14ac:dyDescent="0.25">
      <c r="B29" s="45" t="s">
        <v>97</v>
      </c>
    </row>
    <row r="30" spans="2:15" x14ac:dyDescent="0.25">
      <c r="B30" s="45" t="s">
        <v>96</v>
      </c>
    </row>
    <row r="31" spans="2:15" x14ac:dyDescent="0.25">
      <c r="B31" s="45" t="s">
        <v>95</v>
      </c>
      <c r="C31" s="52">
        <v>100</v>
      </c>
      <c r="D31" s="45" t="s">
        <v>94</v>
      </c>
      <c r="E31" s="52">
        <v>10</v>
      </c>
      <c r="F31" s="45" t="s">
        <v>93</v>
      </c>
      <c r="O31" s="49">
        <v>110</v>
      </c>
    </row>
    <row r="32" spans="2:15" x14ac:dyDescent="0.25">
      <c r="B32" s="45" t="s">
        <v>92</v>
      </c>
      <c r="C32" s="51"/>
      <c r="E32" s="51"/>
    </row>
    <row r="33" spans="1:13" x14ac:dyDescent="0.25">
      <c r="B33" s="45" t="s">
        <v>91</v>
      </c>
      <c r="C33" s="51"/>
      <c r="E33" s="51"/>
    </row>
    <row r="34" spans="1:13" x14ac:dyDescent="0.25">
      <c r="B34" s="45" t="s">
        <v>4</v>
      </c>
      <c r="C34" s="51"/>
      <c r="E34" s="51"/>
      <c r="F34" s="52">
        <v>110</v>
      </c>
      <c r="G34" s="45" t="s">
        <v>5</v>
      </c>
      <c r="K34" s="52">
        <v>10</v>
      </c>
      <c r="L34" s="45" t="s">
        <v>6</v>
      </c>
      <c r="M34" s="52">
        <v>120</v>
      </c>
    </row>
    <row r="35" spans="1:13" x14ac:dyDescent="0.25">
      <c r="A35" s="55">
        <v>14</v>
      </c>
      <c r="B35" s="45" t="s">
        <v>90</v>
      </c>
      <c r="C35" s="51"/>
      <c r="E35" s="51"/>
      <c r="F35" s="51"/>
      <c r="K35" s="51"/>
      <c r="M35" s="51"/>
    </row>
    <row r="36" spans="1:13" x14ac:dyDescent="0.25">
      <c r="B36" s="45" t="s">
        <v>7</v>
      </c>
      <c r="C36" s="51"/>
      <c r="E36" s="51"/>
      <c r="F36" s="51"/>
      <c r="K36" s="51"/>
      <c r="M36" s="51"/>
    </row>
    <row r="37" spans="1:13" x14ac:dyDescent="0.25">
      <c r="B37" s="45" t="s">
        <v>8</v>
      </c>
      <c r="C37" s="51"/>
      <c r="E37" s="51"/>
      <c r="F37" s="51"/>
      <c r="K37" s="51"/>
      <c r="M37" s="51"/>
    </row>
    <row r="39" spans="1:13" x14ac:dyDescent="0.25">
      <c r="B39" s="45" t="s">
        <v>89</v>
      </c>
      <c r="C39" s="49">
        <v>100</v>
      </c>
      <c r="D39" s="50" t="s">
        <v>2</v>
      </c>
      <c r="E39" s="50"/>
      <c r="F39" s="50" t="s">
        <v>3</v>
      </c>
    </row>
    <row r="40" spans="1:13" x14ac:dyDescent="0.25">
      <c r="B40" s="45" t="s">
        <v>88</v>
      </c>
      <c r="C40" s="49">
        <v>200</v>
      </c>
      <c r="D40" s="48">
        <v>100</v>
      </c>
      <c r="E40" s="45">
        <v>110</v>
      </c>
      <c r="F40" s="28">
        <f t="array" ref="F40:F49">FREQUENCY(B8:K14,E40:E49)</f>
        <v>9</v>
      </c>
    </row>
    <row r="41" spans="1:13" x14ac:dyDescent="0.25">
      <c r="D41" s="47">
        <v>110</v>
      </c>
      <c r="E41" s="45">
        <v>120</v>
      </c>
      <c r="F41" s="27">
        <v>8</v>
      </c>
    </row>
    <row r="42" spans="1:13" x14ac:dyDescent="0.25">
      <c r="D42" s="48">
        <v>120</v>
      </c>
      <c r="E42" s="45">
        <v>130</v>
      </c>
      <c r="F42" s="27">
        <v>4</v>
      </c>
    </row>
    <row r="43" spans="1:13" x14ac:dyDescent="0.25">
      <c r="D43" s="47">
        <v>130</v>
      </c>
      <c r="E43" s="45">
        <v>140</v>
      </c>
      <c r="F43" s="27">
        <v>5</v>
      </c>
    </row>
    <row r="44" spans="1:13" x14ac:dyDescent="0.25">
      <c r="D44" s="47">
        <v>140</v>
      </c>
      <c r="E44" s="45">
        <v>150</v>
      </c>
      <c r="F44" s="47">
        <v>9</v>
      </c>
    </row>
    <row r="45" spans="1:13" x14ac:dyDescent="0.25">
      <c r="D45" s="48">
        <v>15</v>
      </c>
      <c r="E45" s="45">
        <v>160</v>
      </c>
      <c r="F45" s="48">
        <v>7</v>
      </c>
    </row>
    <row r="46" spans="1:13" x14ac:dyDescent="0.25">
      <c r="D46" s="47">
        <v>160</v>
      </c>
      <c r="E46" s="45">
        <v>170</v>
      </c>
      <c r="F46" s="47">
        <v>4</v>
      </c>
    </row>
    <row r="47" spans="1:13" x14ac:dyDescent="0.25">
      <c r="D47" s="47">
        <v>170</v>
      </c>
      <c r="E47" s="45">
        <v>180</v>
      </c>
      <c r="F47" s="47">
        <v>8</v>
      </c>
    </row>
    <row r="48" spans="1:13" x14ac:dyDescent="0.25">
      <c r="D48" s="47">
        <v>180</v>
      </c>
      <c r="E48" s="45">
        <v>190</v>
      </c>
      <c r="F48" s="47">
        <v>9</v>
      </c>
    </row>
    <row r="49" spans="2:7" x14ac:dyDescent="0.25">
      <c r="D49" s="46">
        <v>190</v>
      </c>
      <c r="E49" s="45">
        <v>200</v>
      </c>
      <c r="F49" s="47">
        <v>7</v>
      </c>
    </row>
    <row r="50" spans="2:7" x14ac:dyDescent="0.25">
      <c r="F50" s="46"/>
    </row>
    <row r="51" spans="2:7" x14ac:dyDescent="0.25">
      <c r="B51" t="s">
        <v>110</v>
      </c>
    </row>
    <row r="52" spans="2:7" x14ac:dyDescent="0.25">
      <c r="B52" t="s">
        <v>111</v>
      </c>
    </row>
    <row r="54" spans="2:7" x14ac:dyDescent="0.25">
      <c r="B54" s="68"/>
      <c r="C54" s="69"/>
      <c r="D54" s="70"/>
    </row>
    <row r="55" spans="2:7" x14ac:dyDescent="0.25">
      <c r="B55" s="71"/>
      <c r="C55" s="72"/>
      <c r="D55" s="73"/>
    </row>
    <row r="56" spans="2:7" x14ac:dyDescent="0.25">
      <c r="B56" s="71"/>
      <c r="C56" s="72"/>
      <c r="D56" s="73"/>
    </row>
    <row r="57" spans="2:7" x14ac:dyDescent="0.25">
      <c r="B57" s="71"/>
      <c r="C57" s="72"/>
      <c r="D57" s="73"/>
    </row>
    <row r="58" spans="2:7" x14ac:dyDescent="0.25">
      <c r="B58" s="71"/>
      <c r="C58" s="72"/>
      <c r="D58" s="73"/>
    </row>
    <row r="59" spans="2:7" x14ac:dyDescent="0.25">
      <c r="B59" s="71"/>
      <c r="C59" s="72"/>
      <c r="D59" s="73"/>
    </row>
    <row r="60" spans="2:7" x14ac:dyDescent="0.25">
      <c r="B60" s="71"/>
      <c r="C60" s="72"/>
      <c r="D60" s="73"/>
    </row>
    <row r="61" spans="2:7" x14ac:dyDescent="0.25">
      <c r="B61" s="71"/>
      <c r="C61" s="72"/>
      <c r="D61" s="73"/>
      <c r="E61"/>
      <c r="F61"/>
      <c r="G61"/>
    </row>
    <row r="62" spans="2:7" x14ac:dyDescent="0.25">
      <c r="B62" s="71"/>
      <c r="C62" s="72"/>
      <c r="D62" s="73"/>
      <c r="E62" s="66"/>
      <c r="F62" s="66"/>
      <c r="G62" s="66"/>
    </row>
    <row r="63" spans="2:7" x14ac:dyDescent="0.25">
      <c r="B63" s="71"/>
      <c r="C63" s="72"/>
      <c r="D63" s="73"/>
    </row>
    <row r="64" spans="2:7" x14ac:dyDescent="0.25">
      <c r="B64" s="71"/>
      <c r="C64" s="72"/>
      <c r="D64" s="73"/>
    </row>
    <row r="65" spans="2:4" x14ac:dyDescent="0.25">
      <c r="B65" s="71"/>
      <c r="C65" s="72"/>
      <c r="D65" s="73"/>
    </row>
    <row r="66" spans="2:4" x14ac:dyDescent="0.25">
      <c r="B66" s="71"/>
      <c r="C66" s="72"/>
      <c r="D66" s="73"/>
    </row>
    <row r="67" spans="2:4" x14ac:dyDescent="0.25">
      <c r="B67" s="71"/>
      <c r="C67" s="72"/>
      <c r="D67" s="73"/>
    </row>
    <row r="68" spans="2:4" x14ac:dyDescent="0.25">
      <c r="B68" s="71"/>
      <c r="C68" s="72"/>
      <c r="D68" s="73"/>
    </row>
    <row r="69" spans="2:4" x14ac:dyDescent="0.25">
      <c r="B69" s="71"/>
      <c r="C69" s="72"/>
      <c r="D69" s="73"/>
    </row>
    <row r="70" spans="2:4" x14ac:dyDescent="0.25">
      <c r="B70" s="71"/>
      <c r="C70" s="72"/>
      <c r="D70" s="73"/>
    </row>
    <row r="71" spans="2:4" x14ac:dyDescent="0.25">
      <c r="B71" s="74"/>
      <c r="C71" s="75"/>
      <c r="D71" s="76"/>
    </row>
    <row r="72" spans="2:4" x14ac:dyDescent="0.25">
      <c r="B72"/>
      <c r="C72"/>
      <c r="D72"/>
    </row>
    <row r="73" spans="2:4" x14ac:dyDescent="0.25">
      <c r="B73"/>
      <c r="C73"/>
      <c r="D73"/>
    </row>
    <row r="74" spans="2:4" x14ac:dyDescent="0.25">
      <c r="B74"/>
      <c r="C74"/>
      <c r="D74"/>
    </row>
    <row r="75" spans="2:4" x14ac:dyDescent="0.25">
      <c r="B75"/>
      <c r="C75"/>
      <c r="D75"/>
    </row>
    <row r="76" spans="2:4" x14ac:dyDescent="0.25">
      <c r="B76"/>
      <c r="C76"/>
      <c r="D76"/>
    </row>
    <row r="77" spans="2:4" x14ac:dyDescent="0.25">
      <c r="B77"/>
      <c r="C77"/>
      <c r="D77"/>
    </row>
    <row r="78" spans="2:4" x14ac:dyDescent="0.25">
      <c r="B78"/>
      <c r="C78"/>
      <c r="D78"/>
    </row>
  </sheetData>
  <mergeCells count="3">
    <mergeCell ref="B7:K7"/>
    <mergeCell ref="B22:O22"/>
    <mergeCell ref="B23:O23"/>
  </mergeCells>
  <pageMargins left="0.75" right="0.75" top="1" bottom="1" header="0.3" footer="0.3"/>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AI78"/>
  <sheetViews>
    <sheetView zoomScale="85" zoomScaleNormal="85" workbookViewId="0">
      <selection activeCell="B3" sqref="B3"/>
    </sheetView>
  </sheetViews>
  <sheetFormatPr defaultRowHeight="12.75" x14ac:dyDescent="0.2"/>
  <cols>
    <col min="1" max="1" width="5.375" style="61" customWidth="1"/>
    <col min="2" max="2" width="19.625" customWidth="1"/>
    <col min="3" max="3" width="14.625" customWidth="1"/>
    <col min="4" max="4" width="8.25" customWidth="1"/>
    <col min="5" max="5" width="8.625" customWidth="1"/>
    <col min="6" max="6" width="12.75" customWidth="1"/>
    <col min="7" max="7" width="8.875" customWidth="1"/>
    <col min="8" max="8" width="8.25" customWidth="1"/>
    <col min="9" max="9" width="15.25" customWidth="1"/>
    <col min="10" max="10" width="7.875" customWidth="1"/>
    <col min="11" max="11" width="11.125" customWidth="1"/>
    <col min="12" max="12" width="11.75" customWidth="1"/>
    <col min="13" max="13" width="10" customWidth="1"/>
    <col min="14" max="14" width="11.75" customWidth="1"/>
  </cols>
  <sheetData>
    <row r="4" spans="1:16" ht="18" x14ac:dyDescent="0.2">
      <c r="A4" s="61">
        <v>15</v>
      </c>
      <c r="B4" s="57"/>
      <c r="C4" s="57" t="s">
        <v>137</v>
      </c>
      <c r="D4" s="57"/>
      <c r="E4" s="57"/>
    </row>
    <row r="5" spans="1:16" ht="18" x14ac:dyDescent="0.2">
      <c r="B5" s="57"/>
      <c r="C5" s="57" t="s">
        <v>136</v>
      </c>
      <c r="D5" s="57"/>
      <c r="E5" s="57"/>
    </row>
    <row r="6" spans="1:16" ht="18" x14ac:dyDescent="0.2">
      <c r="B6" s="57"/>
      <c r="C6" s="57" t="s">
        <v>135</v>
      </c>
      <c r="D6" s="57"/>
      <c r="E6" s="57"/>
    </row>
    <row r="7" spans="1:16" ht="18" x14ac:dyDescent="0.2">
      <c r="B7" s="56" t="s">
        <v>134</v>
      </c>
    </row>
    <row r="8" spans="1:16" ht="18" x14ac:dyDescent="0.2">
      <c r="B8" s="56" t="s">
        <v>133</v>
      </c>
    </row>
    <row r="9" spans="1:16" ht="18" x14ac:dyDescent="0.2">
      <c r="A9" s="61" t="s">
        <v>0</v>
      </c>
      <c r="B9" s="56" t="s">
        <v>132</v>
      </c>
    </row>
    <row r="10" spans="1:16" ht="18" x14ac:dyDescent="0.2">
      <c r="B10" s="56" t="s">
        <v>131</v>
      </c>
      <c r="O10" s="62" t="s">
        <v>181</v>
      </c>
      <c r="P10" s="62"/>
    </row>
    <row r="11" spans="1:16" ht="18" x14ac:dyDescent="0.2">
      <c r="B11" s="56" t="s">
        <v>130</v>
      </c>
    </row>
    <row r="12" spans="1:16" ht="18" x14ac:dyDescent="0.2">
      <c r="A12" s="61">
        <v>16</v>
      </c>
      <c r="B12" s="56" t="s">
        <v>138</v>
      </c>
    </row>
    <row r="13" spans="1:16" ht="18" x14ac:dyDescent="0.2">
      <c r="B13" s="57"/>
    </row>
    <row r="14" spans="1:16" ht="18" x14ac:dyDescent="0.2">
      <c r="A14" s="61">
        <v>17</v>
      </c>
      <c r="B14" s="57" t="s">
        <v>129</v>
      </c>
    </row>
    <row r="15" spans="1:16" ht="18" x14ac:dyDescent="0.2">
      <c r="B15" s="57"/>
      <c r="C15" s="1" t="s">
        <v>0</v>
      </c>
      <c r="D15" s="1"/>
      <c r="E15" s="1"/>
    </row>
    <row r="16" spans="1:16" ht="18" x14ac:dyDescent="0.2">
      <c r="B16" s="57"/>
    </row>
    <row r="17" spans="1:35" ht="18" x14ac:dyDescent="0.2">
      <c r="B17" s="57"/>
    </row>
    <row r="18" spans="1:35" ht="18" x14ac:dyDescent="0.2">
      <c r="B18" s="57"/>
      <c r="E18" s="1" t="s">
        <v>183</v>
      </c>
      <c r="H18" s="1" t="s">
        <v>183</v>
      </c>
      <c r="K18" s="1" t="s">
        <v>183</v>
      </c>
      <c r="N18" s="1" t="s">
        <v>183</v>
      </c>
      <c r="Q18" s="1" t="s">
        <v>183</v>
      </c>
    </row>
    <row r="19" spans="1:35" ht="18" x14ac:dyDescent="0.25">
      <c r="B19" s="60"/>
      <c r="C19" s="58" t="s">
        <v>128</v>
      </c>
      <c r="D19" s="58"/>
      <c r="E19" s="58"/>
      <c r="F19" s="58" t="s">
        <v>127</v>
      </c>
      <c r="G19" s="58"/>
      <c r="H19" s="58"/>
      <c r="I19" s="58" t="s">
        <v>126</v>
      </c>
      <c r="J19" s="58"/>
      <c r="K19" s="58"/>
      <c r="L19" s="58" t="s">
        <v>125</v>
      </c>
      <c r="M19" s="58"/>
      <c r="N19" s="58"/>
      <c r="O19" s="58" t="s">
        <v>124</v>
      </c>
      <c r="P19" s="58"/>
    </row>
    <row r="20" spans="1:35" ht="18" x14ac:dyDescent="0.2">
      <c r="B20" s="59" t="s">
        <v>123</v>
      </c>
      <c r="C20" s="58">
        <v>42</v>
      </c>
      <c r="D20" s="58">
        <v>85.7</v>
      </c>
      <c r="E20" s="58">
        <v>8.4000000000000005E-2</v>
      </c>
      <c r="F20" s="58">
        <v>62</v>
      </c>
      <c r="G20" s="58">
        <v>71.3</v>
      </c>
      <c r="H20" s="58">
        <v>0.13</v>
      </c>
      <c r="I20" s="58">
        <v>90</v>
      </c>
      <c r="J20" s="58">
        <v>54.5</v>
      </c>
      <c r="K20" s="58">
        <v>0.18</v>
      </c>
      <c r="L20" s="58">
        <v>20</v>
      </c>
      <c r="M20" s="58">
        <v>0.8</v>
      </c>
      <c r="N20" s="58">
        <v>0.04</v>
      </c>
      <c r="O20" s="58">
        <v>152</v>
      </c>
      <c r="P20" s="58">
        <v>87.4</v>
      </c>
      <c r="Q20" s="58">
        <v>0.30399999999999999</v>
      </c>
    </row>
    <row r="21" spans="1:35" ht="18" x14ac:dyDescent="0.2">
      <c r="B21" s="59" t="s">
        <v>122</v>
      </c>
      <c r="C21" s="58">
        <v>4</v>
      </c>
      <c r="D21" s="58">
        <v>8.1999999999999993</v>
      </c>
      <c r="E21" s="58">
        <v>8.0000000000000002E-3</v>
      </c>
      <c r="F21" s="58">
        <v>21</v>
      </c>
      <c r="G21" s="58">
        <v>24.1</v>
      </c>
      <c r="H21" s="58">
        <v>4.2000000000000003E-2</v>
      </c>
      <c r="I21" s="58">
        <v>41</v>
      </c>
      <c r="J21" s="58">
        <v>24.8</v>
      </c>
      <c r="K21" s="58">
        <v>8.2000000000000003E-2</v>
      </c>
      <c r="L21" s="58">
        <v>5</v>
      </c>
      <c r="M21" s="58">
        <v>0.2</v>
      </c>
      <c r="N21" s="58">
        <v>0.01</v>
      </c>
      <c r="O21" s="58">
        <v>17</v>
      </c>
      <c r="P21" s="58">
        <v>9.8000000000000007</v>
      </c>
      <c r="Q21" s="58">
        <v>3.4000000000000002E-2</v>
      </c>
      <c r="R21" s="58"/>
    </row>
    <row r="22" spans="1:35" ht="18" x14ac:dyDescent="0.2">
      <c r="B22" s="59" t="s">
        <v>121</v>
      </c>
      <c r="C22" s="58">
        <v>3</v>
      </c>
      <c r="D22" s="58">
        <v>6.1</v>
      </c>
      <c r="E22" s="58">
        <v>6.0000000000000001E-3</v>
      </c>
      <c r="F22" s="58">
        <v>4</v>
      </c>
      <c r="G22" s="58">
        <v>4.7</v>
      </c>
      <c r="H22" s="58">
        <v>8.0000000000000002E-3</v>
      </c>
      <c r="I22" s="58">
        <v>34</v>
      </c>
      <c r="J22" s="58">
        <v>20.7</v>
      </c>
      <c r="K22" s="58">
        <v>6.8000000000000005E-2</v>
      </c>
      <c r="L22" s="58">
        <v>0</v>
      </c>
      <c r="M22" s="58">
        <v>0</v>
      </c>
      <c r="N22" s="58">
        <v>0</v>
      </c>
      <c r="O22" s="58">
        <v>5</v>
      </c>
      <c r="P22" s="58">
        <v>2.8</v>
      </c>
      <c r="Q22" s="58">
        <v>0.01</v>
      </c>
    </row>
    <row r="23" spans="1:35" ht="18" x14ac:dyDescent="0.2">
      <c r="B23" s="79" t="s">
        <v>184</v>
      </c>
      <c r="E23" s="58">
        <v>9.8000000000000004E-2</v>
      </c>
      <c r="H23" s="58">
        <v>0.17399999999999999</v>
      </c>
      <c r="K23" s="58">
        <v>3.3000000000000002E-2</v>
      </c>
      <c r="N23" s="58">
        <v>0.05</v>
      </c>
      <c r="Q23" s="58">
        <v>0.34799999999999998</v>
      </c>
    </row>
    <row r="24" spans="1:35" ht="18" x14ac:dyDescent="0.2">
      <c r="B24" s="56" t="s">
        <v>120</v>
      </c>
    </row>
    <row r="25" spans="1:35" ht="18" x14ac:dyDescent="0.2">
      <c r="B25" s="56" t="s">
        <v>119</v>
      </c>
    </row>
    <row r="26" spans="1:35" ht="18" x14ac:dyDescent="0.2">
      <c r="B26" s="56"/>
      <c r="C26" s="62" t="s">
        <v>185</v>
      </c>
      <c r="D26" s="62"/>
      <c r="E26" s="62"/>
      <c r="F26" s="62"/>
      <c r="G26" s="62"/>
    </row>
    <row r="27" spans="1:35" ht="18" x14ac:dyDescent="0.2">
      <c r="A27" s="61">
        <v>18</v>
      </c>
      <c r="B27" s="56" t="s">
        <v>139</v>
      </c>
    </row>
    <row r="28" spans="1:35" ht="18" x14ac:dyDescent="0.2">
      <c r="B28" s="56" t="s">
        <v>118</v>
      </c>
    </row>
    <row r="29" spans="1:35" ht="18" x14ac:dyDescent="0.2">
      <c r="B29" s="56" t="s">
        <v>117</v>
      </c>
      <c r="Y29" s="62" t="s">
        <v>186</v>
      </c>
      <c r="Z29" s="62"/>
      <c r="AA29" s="62"/>
      <c r="AB29" s="62"/>
      <c r="AC29" s="62"/>
      <c r="AD29" s="62"/>
      <c r="AE29" s="62"/>
      <c r="AF29" s="62"/>
      <c r="AG29" s="62"/>
      <c r="AH29" s="62"/>
      <c r="AI29" s="62"/>
    </row>
    <row r="30" spans="1:35" ht="18" x14ac:dyDescent="0.2">
      <c r="B30" s="56" t="s">
        <v>116</v>
      </c>
    </row>
    <row r="31" spans="1:35" ht="18" x14ac:dyDescent="0.2">
      <c r="B31" s="57" t="s">
        <v>115</v>
      </c>
      <c r="V31" s="62" t="s">
        <v>187</v>
      </c>
      <c r="W31" s="62"/>
      <c r="X31" s="62"/>
      <c r="Y31" s="62"/>
      <c r="Z31" s="62"/>
      <c r="AA31" s="62"/>
    </row>
    <row r="32" spans="1:35" ht="18" x14ac:dyDescent="0.2">
      <c r="B32" s="56" t="s">
        <v>114</v>
      </c>
      <c r="V32" s="62" t="s">
        <v>188</v>
      </c>
      <c r="W32" s="62"/>
      <c r="X32" s="62"/>
      <c r="Y32" s="62"/>
      <c r="Z32" s="62"/>
      <c r="AA32" s="62"/>
    </row>
    <row r="33" spans="3:14" x14ac:dyDescent="0.2">
      <c r="C33" s="1" t="s">
        <v>189</v>
      </c>
    </row>
    <row r="36" spans="3:14" x14ac:dyDescent="0.2">
      <c r="C36" s="62" t="s">
        <v>173</v>
      </c>
      <c r="D36" s="62"/>
      <c r="E36" s="62"/>
      <c r="F36" s="62" t="s">
        <v>174</v>
      </c>
      <c r="G36" s="62"/>
      <c r="H36" s="62"/>
      <c r="I36" s="62" t="s">
        <v>180</v>
      </c>
      <c r="J36" s="62"/>
      <c r="K36" s="62"/>
      <c r="L36" s="62"/>
      <c r="M36" s="62"/>
      <c r="N36" s="62"/>
    </row>
    <row r="37" spans="3:14" x14ac:dyDescent="0.2">
      <c r="C37" s="62" t="s">
        <v>177</v>
      </c>
      <c r="D37" s="62"/>
      <c r="E37" s="62"/>
      <c r="F37" s="62">
        <v>49</v>
      </c>
      <c r="G37" s="62"/>
      <c r="H37" s="62"/>
      <c r="I37" s="62">
        <v>9.8000000000000004E-2</v>
      </c>
      <c r="J37" s="62"/>
      <c r="K37" s="62"/>
    </row>
    <row r="38" spans="3:14" x14ac:dyDescent="0.2">
      <c r="C38" s="77" t="s">
        <v>176</v>
      </c>
      <c r="D38" s="77"/>
      <c r="E38" s="77"/>
      <c r="F38" s="62">
        <v>87</v>
      </c>
      <c r="G38" s="62"/>
      <c r="H38" s="62"/>
      <c r="I38" s="62">
        <v>0.17399999999999999</v>
      </c>
      <c r="J38" s="62"/>
      <c r="K38" s="62"/>
    </row>
    <row r="39" spans="3:14" x14ac:dyDescent="0.2">
      <c r="C39" s="78" t="s">
        <v>175</v>
      </c>
      <c r="D39" s="78"/>
      <c r="E39" s="78"/>
      <c r="F39" s="62">
        <v>165</v>
      </c>
      <c r="G39" s="62"/>
      <c r="H39" s="62"/>
      <c r="I39" s="62">
        <v>0.33</v>
      </c>
      <c r="J39" s="62"/>
      <c r="K39" s="62"/>
    </row>
    <row r="40" spans="3:14" x14ac:dyDescent="0.2">
      <c r="C40" s="62" t="s">
        <v>178</v>
      </c>
      <c r="D40" s="62"/>
      <c r="E40" s="62"/>
      <c r="F40" s="62">
        <v>25</v>
      </c>
      <c r="G40" s="62"/>
      <c r="H40" s="62"/>
      <c r="I40" s="62">
        <v>0.05</v>
      </c>
      <c r="J40" s="62"/>
      <c r="K40" s="62"/>
    </row>
    <row r="41" spans="3:14" x14ac:dyDescent="0.2">
      <c r="C41" s="62" t="s">
        <v>179</v>
      </c>
      <c r="D41" s="62"/>
      <c r="E41" s="62"/>
      <c r="F41" s="62">
        <v>174</v>
      </c>
      <c r="G41" s="62"/>
      <c r="H41" s="62"/>
      <c r="I41" s="62">
        <v>0.34799999999999998</v>
      </c>
      <c r="J41" s="62"/>
      <c r="K41" s="62"/>
    </row>
    <row r="68" spans="2:7" x14ac:dyDescent="0.2">
      <c r="B68" s="62" t="s">
        <v>182</v>
      </c>
    </row>
    <row r="75" spans="2:7" ht="18" x14ac:dyDescent="0.2">
      <c r="C75" s="80" t="s">
        <v>128</v>
      </c>
      <c r="D75" s="80" t="s">
        <v>127</v>
      </c>
      <c r="E75" s="80" t="s">
        <v>126</v>
      </c>
      <c r="F75" s="80" t="s">
        <v>125</v>
      </c>
      <c r="G75" s="80" t="s">
        <v>124</v>
      </c>
    </row>
    <row r="76" spans="2:7" ht="18" x14ac:dyDescent="0.2">
      <c r="B76" s="59" t="s">
        <v>123</v>
      </c>
      <c r="C76" s="58">
        <v>42</v>
      </c>
      <c r="D76" s="58">
        <v>62</v>
      </c>
      <c r="E76" s="58">
        <v>90</v>
      </c>
      <c r="F76" s="58">
        <v>20</v>
      </c>
      <c r="G76" s="58">
        <v>152</v>
      </c>
    </row>
    <row r="77" spans="2:7" ht="18" x14ac:dyDescent="0.2">
      <c r="B77" s="59" t="s">
        <v>122</v>
      </c>
      <c r="C77" s="58">
        <v>4</v>
      </c>
      <c r="D77" s="58">
        <v>21</v>
      </c>
      <c r="E77" s="58">
        <v>41</v>
      </c>
      <c r="F77" s="58">
        <v>5</v>
      </c>
      <c r="G77" s="58">
        <v>17</v>
      </c>
    </row>
    <row r="78" spans="2:7" ht="18" x14ac:dyDescent="0.2">
      <c r="B78" s="59" t="s">
        <v>121</v>
      </c>
      <c r="C78" s="58">
        <v>3</v>
      </c>
      <c r="D78" s="58">
        <v>4</v>
      </c>
      <c r="E78" s="58">
        <v>34</v>
      </c>
      <c r="F78" s="58">
        <v>0</v>
      </c>
      <c r="G78" s="58">
        <v>5</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Week 2 HW</vt:lpstr>
      <vt:lpstr>Q1 - Grade Calculator</vt:lpstr>
      <vt:lpstr>Q2 - Descriptive Stat</vt:lpstr>
      <vt:lpstr>Pivot Table Data</vt:lpstr>
      <vt:lpstr>Q3 - Pivot Table</vt:lpstr>
      <vt:lpstr>Q4 - Frequency</vt:lpstr>
      <vt:lpstr>Q5-Charts</vt:lpstr>
      <vt:lpstr>BagWeightData</vt:lpstr>
      <vt:lpstr>'Q2 - Descriptive Stat'!Print_Area</vt:lpstr>
    </vt:vector>
  </TitlesOfParts>
  <Company>UMUC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Problem set 1 solutions</dc:title>
  <dc:creator>Debra/Monica/Yitshak</dc:creator>
  <cp:lastModifiedBy>Jackson</cp:lastModifiedBy>
  <cp:lastPrinted>2007-08-04T00:17:53Z</cp:lastPrinted>
  <dcterms:created xsi:type="dcterms:W3CDTF">2003-07-16T11:53:34Z</dcterms:created>
  <dcterms:modified xsi:type="dcterms:W3CDTF">2021-05-21T12:41:19Z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ffisync_UpdateToken">
    <vt:lpwstr>1</vt:lpwstr>
  </property>
  <property fmtid="{D5CDD505-2E9C-101B-9397-08002B2CF9AE}" pid="3" name="Jive_VersionGuid">
    <vt:lpwstr>4d386923-144b-40e8-8793-05b90800178e</vt:lpwstr>
  </property>
  <property fmtid="{D5CDD505-2E9C-101B-9397-08002B2CF9AE}" pid="4" name="Offisync_UniqueId">
    <vt:lpwstr>61037</vt:lpwstr>
  </property>
  <property fmtid="{D5CDD505-2E9C-101B-9397-08002B2CF9AE}" pid="5" name="Jive_LatestUserAccountName">
    <vt:lpwstr>dkuyatt</vt:lpwstr>
  </property>
  <property fmtid="{D5CDD505-2E9C-101B-9397-08002B2CF9AE}" pid="6" name="Offisync_ProviderInitializationData">
    <vt:lpwstr>https://engage.umuc.edu</vt:lpwstr>
  </property>
  <property fmtid="{D5CDD505-2E9C-101B-9397-08002B2CF9AE}" pid="7" name="Offisync_ServerID">
    <vt:lpwstr>3c807fa9-7129-41c1-97cd-0d7d4f6558ff</vt:lpwstr>
  </property>
</Properties>
</file>